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県４種委員会\2018\全日本U-12サッカー大会\決勝T\結果\HP掲載\"/>
    </mc:Choice>
  </mc:AlternateContent>
  <bookViews>
    <workbookView xWindow="-15" yWindow="-15" windowWidth="10200" windowHeight="7755" tabRatio="753" activeTab="6"/>
  </bookViews>
  <sheets>
    <sheet name="試合日程" sheetId="20" r:id="rId1"/>
    <sheet name="ＧＬ" sheetId="15" r:id="rId2"/>
    <sheet name="GL結果" sheetId="22" r:id="rId3"/>
    <sheet name="決勝T１・２回戦結果" sheetId="26" r:id="rId4"/>
    <sheet name="決勝T３回戦・準々決勝結果" sheetId="27" r:id="rId5"/>
    <sheet name="準決勝・３位決定戦・決勝戦結果" sheetId="29" r:id="rId6"/>
    <sheet name="決勝Ｔ" sheetId="30" r:id="rId7"/>
  </sheets>
  <externalReferences>
    <externalReference r:id="rId8"/>
    <externalReference r:id="rId9"/>
  </externalReferences>
  <definedNames>
    <definedName name="_xlnm.Print_Area" localSheetId="1">ＧＬ!$B$1:$M$94</definedName>
    <definedName name="_xlnm.Print_Area" localSheetId="2">GL結果!$B$1:$AC$588</definedName>
    <definedName name="_xlnm.Print_Area" localSheetId="6">決勝Ｔ!$B$1:$AO$121</definedName>
    <definedName name="_xlnm.Print_Area" localSheetId="3">決勝T１・２回戦結果!$B$1:$AK$60</definedName>
    <definedName name="_xlnm.Print_Area" localSheetId="4">決勝T３回戦・準々決勝結果!$B$1:$S$33</definedName>
    <definedName name="_xlnm.Print_Area" localSheetId="0">試合日程!$B$1:$AG$138</definedName>
    <definedName name="_xlnm.Print_Area" localSheetId="5">準決勝・３位決定戦・決勝戦結果!$B$1:$J$33</definedName>
    <definedName name="_xlnm.Print_Titles" localSheetId="1">ＧＬ!$1:$3</definedName>
    <definedName name="結合セル" localSheetId="1">#REF!</definedName>
    <definedName name="結合セル" localSheetId="2">#REF!</definedName>
    <definedName name="結合セル" localSheetId="6">#REF!</definedName>
    <definedName name="結合セル" localSheetId="3">#REF!</definedName>
    <definedName name="結合セル" localSheetId="4">#REF!</definedName>
    <definedName name="結合セル" localSheetId="0">#REF!</definedName>
    <definedName name="結合セル" localSheetId="5">#REF!</definedName>
    <definedName name="結合セル">#REF!</definedName>
  </definedNames>
  <calcPr calcId="152511"/>
  <fileRecoveryPr autoRecover="0"/>
</workbook>
</file>

<file path=xl/calcChain.xml><?xml version="1.0" encoding="utf-8"?>
<calcChain xmlns="http://schemas.openxmlformats.org/spreadsheetml/2006/main">
  <c r="R23" i="27" l="1"/>
  <c r="Q23" i="27"/>
  <c r="P23" i="27"/>
  <c r="K23" i="27"/>
  <c r="J23" i="27"/>
  <c r="I23" i="27"/>
  <c r="R20" i="27"/>
  <c r="Q20" i="27"/>
  <c r="P20" i="27"/>
  <c r="K20" i="27"/>
  <c r="J20" i="27"/>
  <c r="I20" i="27"/>
  <c r="R17" i="27"/>
  <c r="Q17" i="27"/>
  <c r="P17" i="27"/>
  <c r="K17" i="27"/>
  <c r="J17" i="27"/>
  <c r="I17" i="27"/>
  <c r="R14" i="27"/>
  <c r="Q14" i="27"/>
  <c r="P14" i="27"/>
  <c r="K14" i="27"/>
  <c r="J14" i="27"/>
  <c r="I14" i="27"/>
  <c r="R11" i="27"/>
  <c r="Q11" i="27"/>
  <c r="P11" i="27"/>
  <c r="K11" i="27"/>
  <c r="J11" i="27"/>
  <c r="I11" i="27"/>
  <c r="R8" i="27"/>
  <c r="Q8" i="27"/>
  <c r="P8" i="27"/>
  <c r="K8" i="27"/>
  <c r="J8" i="27"/>
  <c r="I8" i="27"/>
  <c r="AJ56" i="26" l="1"/>
  <c r="AI56" i="26"/>
  <c r="AH56" i="26"/>
  <c r="AC56" i="26"/>
  <c r="AB56" i="26"/>
  <c r="AA56" i="26"/>
  <c r="Z56" i="26"/>
  <c r="R56" i="26"/>
  <c r="Q56" i="26"/>
  <c r="P56" i="26"/>
  <c r="J56" i="26"/>
  <c r="I56" i="26"/>
  <c r="H56" i="26"/>
  <c r="AJ53" i="26"/>
  <c r="AI53" i="26"/>
  <c r="AH53" i="26"/>
  <c r="AC53" i="26"/>
  <c r="AB53" i="26"/>
  <c r="AA53" i="26"/>
  <c r="Z53" i="26"/>
  <c r="R53" i="26"/>
  <c r="Q53" i="26"/>
  <c r="P53" i="26"/>
  <c r="K53" i="26"/>
  <c r="J53" i="26"/>
  <c r="I53" i="26"/>
  <c r="H53" i="26"/>
  <c r="K56" i="26" s="1"/>
  <c r="AJ50" i="26"/>
  <c r="AI50" i="26"/>
  <c r="AH50" i="26"/>
  <c r="AC50" i="26"/>
  <c r="AB50" i="26"/>
  <c r="AA50" i="26"/>
  <c r="R50" i="26"/>
  <c r="Q50" i="26"/>
  <c r="P50" i="26"/>
  <c r="K50" i="26"/>
  <c r="J50" i="26"/>
  <c r="I50" i="26"/>
  <c r="AJ47" i="26"/>
  <c r="AI47" i="26"/>
  <c r="AH47" i="26"/>
  <c r="AC47" i="26"/>
  <c r="AB47" i="26"/>
  <c r="AA47" i="26"/>
  <c r="R47" i="26"/>
  <c r="Q47" i="26"/>
  <c r="P47" i="26"/>
  <c r="K47" i="26"/>
  <c r="J47" i="26"/>
  <c r="I47" i="26"/>
  <c r="AJ44" i="26"/>
  <c r="AI44" i="26"/>
  <c r="AH44" i="26"/>
  <c r="AC44" i="26"/>
  <c r="AB44" i="26"/>
  <c r="AA44" i="26"/>
  <c r="R44" i="26"/>
  <c r="Q44" i="26"/>
  <c r="P44" i="26"/>
  <c r="K44" i="26"/>
  <c r="J44" i="26"/>
  <c r="I44" i="26"/>
  <c r="AJ41" i="26"/>
  <c r="AI41" i="26"/>
  <c r="AH41" i="26"/>
  <c r="AC41" i="26"/>
  <c r="AB41" i="26"/>
  <c r="AA41" i="26"/>
  <c r="R41" i="26"/>
  <c r="Q41" i="26"/>
  <c r="P41" i="26"/>
  <c r="K41" i="26"/>
  <c r="J41" i="26"/>
  <c r="I41" i="26"/>
  <c r="AJ38" i="26"/>
  <c r="AI38" i="26"/>
  <c r="AH38" i="26"/>
  <c r="AC38" i="26"/>
  <c r="AB38" i="26"/>
  <c r="AA38" i="26"/>
  <c r="R38" i="26"/>
  <c r="Q38" i="26"/>
  <c r="P38" i="26"/>
  <c r="K38" i="26"/>
  <c r="J38" i="26"/>
  <c r="I38" i="26"/>
  <c r="AJ26" i="26"/>
  <c r="AI26" i="26"/>
  <c r="AH26" i="26"/>
  <c r="AC26" i="26"/>
  <c r="AB26" i="26"/>
  <c r="AA26" i="26"/>
  <c r="X26" i="26"/>
  <c r="R26" i="26"/>
  <c r="Q26" i="26"/>
  <c r="P26" i="26"/>
  <c r="J26" i="26"/>
  <c r="I26" i="26"/>
  <c r="F26" i="26"/>
  <c r="AJ23" i="26"/>
  <c r="AI23" i="26"/>
  <c r="AH23" i="26"/>
  <c r="AC23" i="26"/>
  <c r="AB23" i="26"/>
  <c r="AA23" i="26"/>
  <c r="X23" i="26"/>
  <c r="R23" i="26"/>
  <c r="Q23" i="26"/>
  <c r="P23" i="26"/>
  <c r="K23" i="26"/>
  <c r="J23" i="26"/>
  <c r="I23" i="26"/>
  <c r="F23" i="26"/>
  <c r="K26" i="26" s="1"/>
  <c r="AJ20" i="26"/>
  <c r="AI20" i="26"/>
  <c r="AH20" i="26"/>
  <c r="AC20" i="26"/>
  <c r="AB20" i="26"/>
  <c r="AA20" i="26"/>
  <c r="R20" i="26"/>
  <c r="Q20" i="26"/>
  <c r="P20" i="26"/>
  <c r="K20" i="26"/>
  <c r="J20" i="26"/>
  <c r="I20" i="26"/>
  <c r="AJ17" i="26"/>
  <c r="AI17" i="26"/>
  <c r="AH17" i="26"/>
  <c r="AC17" i="26"/>
  <c r="AB17" i="26"/>
  <c r="AA17" i="26"/>
  <c r="R17" i="26"/>
  <c r="Q17" i="26"/>
  <c r="P17" i="26"/>
  <c r="K17" i="26"/>
  <c r="J17" i="26"/>
  <c r="I17" i="26"/>
  <c r="AJ14" i="26"/>
  <c r="AI14" i="26"/>
  <c r="AH14" i="26"/>
  <c r="AC14" i="26"/>
  <c r="AB14" i="26"/>
  <c r="AA14" i="26"/>
  <c r="R14" i="26"/>
  <c r="Q14" i="26"/>
  <c r="P14" i="26"/>
  <c r="K14" i="26"/>
  <c r="J14" i="26"/>
  <c r="I14" i="26"/>
  <c r="AJ11" i="26"/>
  <c r="AI11" i="26"/>
  <c r="AH11" i="26"/>
  <c r="AC11" i="26"/>
  <c r="AB11" i="26"/>
  <c r="AA11" i="26"/>
  <c r="R11" i="26"/>
  <c r="Q11" i="26"/>
  <c r="P11" i="26"/>
  <c r="K11" i="26"/>
  <c r="J11" i="26"/>
  <c r="I11" i="26"/>
  <c r="AJ8" i="26"/>
  <c r="AI8" i="26"/>
  <c r="AH8" i="26"/>
  <c r="AC8" i="26"/>
  <c r="AB8" i="26"/>
  <c r="AA8" i="26"/>
  <c r="R8" i="26"/>
  <c r="Q8" i="26"/>
  <c r="P8" i="26"/>
  <c r="K8" i="26"/>
  <c r="J8" i="26"/>
  <c r="I8" i="26"/>
  <c r="Q587" i="22" l="1"/>
  <c r="P587" i="22"/>
  <c r="M587" i="22"/>
  <c r="L587" i="22"/>
  <c r="I587" i="22"/>
  <c r="H587" i="22"/>
  <c r="Q586" i="22"/>
  <c r="R586" i="22" s="1"/>
  <c r="P585" i="22" s="1"/>
  <c r="P586" i="22"/>
  <c r="O586" i="22"/>
  <c r="M586" i="22"/>
  <c r="N586" i="22" s="1"/>
  <c r="L586" i="22"/>
  <c r="K586" i="22" s="1"/>
  <c r="L585" i="22" s="1"/>
  <c r="I586" i="22"/>
  <c r="J586" i="22" s="1"/>
  <c r="H586" i="22"/>
  <c r="G586" i="22" s="1"/>
  <c r="M584" i="22"/>
  <c r="N583" i="22" s="1"/>
  <c r="L584" i="22"/>
  <c r="I584" i="22"/>
  <c r="H584" i="22"/>
  <c r="V583" i="22"/>
  <c r="T582" i="22" s="1"/>
  <c r="S583" i="22"/>
  <c r="M583" i="22"/>
  <c r="L583" i="22"/>
  <c r="K583" i="22" s="1"/>
  <c r="J583" i="22"/>
  <c r="I583" i="22"/>
  <c r="H583" i="22"/>
  <c r="G583" i="22" s="1"/>
  <c r="H582" i="22" s="1"/>
  <c r="I581" i="22"/>
  <c r="H581" i="22"/>
  <c r="G580" i="22" s="1"/>
  <c r="H579" i="22" s="1"/>
  <c r="V580" i="22"/>
  <c r="S580" i="22"/>
  <c r="R580" i="22"/>
  <c r="O580" i="22"/>
  <c r="I580" i="22"/>
  <c r="J580" i="22" s="1"/>
  <c r="H580" i="22"/>
  <c r="T579" i="22"/>
  <c r="P579" i="22"/>
  <c r="V577" i="22"/>
  <c r="S577" i="22"/>
  <c r="N577" i="22"/>
  <c r="L576" i="22" s="1"/>
  <c r="K577" i="22"/>
  <c r="T576" i="22"/>
  <c r="S575" i="22"/>
  <c r="O575" i="22"/>
  <c r="K575" i="22"/>
  <c r="G575" i="22"/>
  <c r="S573" i="22"/>
  <c r="O573" i="22"/>
  <c r="K573" i="22"/>
  <c r="G573" i="22"/>
  <c r="M570" i="22"/>
  <c r="L570" i="22"/>
  <c r="I570" i="22"/>
  <c r="H570" i="22"/>
  <c r="M569" i="22"/>
  <c r="N569" i="22" s="1"/>
  <c r="L569" i="22"/>
  <c r="K569" i="22" s="1"/>
  <c r="L568" i="22" s="1"/>
  <c r="I569" i="22"/>
  <c r="J569" i="22" s="1"/>
  <c r="H569" i="22"/>
  <c r="G569" i="22" s="1"/>
  <c r="H568" i="22" s="1"/>
  <c r="I567" i="22"/>
  <c r="H567" i="22"/>
  <c r="R566" i="22"/>
  <c r="O566" i="22"/>
  <c r="I566" i="22"/>
  <c r="J566" i="22" s="1"/>
  <c r="H566" i="22"/>
  <c r="G566" i="22" s="1"/>
  <c r="H565" i="22" s="1"/>
  <c r="P565" i="22"/>
  <c r="R563" i="22"/>
  <c r="O563" i="22"/>
  <c r="N563" i="22"/>
  <c r="L562" i="22" s="1"/>
  <c r="K563" i="22"/>
  <c r="P562" i="22"/>
  <c r="O561" i="22"/>
  <c r="K561" i="22"/>
  <c r="G561" i="22"/>
  <c r="O559" i="22"/>
  <c r="K559" i="22"/>
  <c r="G559" i="22"/>
  <c r="Q556" i="22"/>
  <c r="P556" i="22"/>
  <c r="M556" i="22"/>
  <c r="L556" i="22"/>
  <c r="I556" i="22"/>
  <c r="H556" i="22"/>
  <c r="Q555" i="22"/>
  <c r="R555" i="22" s="1"/>
  <c r="P555" i="22"/>
  <c r="O555" i="22" s="1"/>
  <c r="P554" i="22" s="1"/>
  <c r="M555" i="22"/>
  <c r="N555" i="22" s="1"/>
  <c r="L555" i="22"/>
  <c r="K555" i="22" s="1"/>
  <c r="L554" i="22" s="1"/>
  <c r="I555" i="22"/>
  <c r="J555" i="22" s="1"/>
  <c r="H555" i="22"/>
  <c r="G555" i="22" s="1"/>
  <c r="H554" i="22" s="1"/>
  <c r="W554" i="22" s="1"/>
  <c r="M553" i="22"/>
  <c r="N552" i="22" s="1"/>
  <c r="L553" i="22"/>
  <c r="K552" i="22" s="1"/>
  <c r="L551" i="22" s="1"/>
  <c r="I553" i="22"/>
  <c r="H553" i="22"/>
  <c r="V552" i="22"/>
  <c r="S552" i="22"/>
  <c r="T551" i="22" s="1"/>
  <c r="M552" i="22"/>
  <c r="L552" i="22"/>
  <c r="J552" i="22"/>
  <c r="I552" i="22"/>
  <c r="H552" i="22"/>
  <c r="G552" i="22"/>
  <c r="H551" i="22" s="1"/>
  <c r="I550" i="22"/>
  <c r="H550" i="22"/>
  <c r="V549" i="22"/>
  <c r="S549" i="22"/>
  <c r="R549" i="22"/>
  <c r="O549" i="22"/>
  <c r="J549" i="22"/>
  <c r="H548" i="22" s="1"/>
  <c r="I549" i="22"/>
  <c r="H549" i="22"/>
  <c r="G549" i="22"/>
  <c r="P548" i="22"/>
  <c r="V546" i="22"/>
  <c r="S546" i="22"/>
  <c r="N546" i="22"/>
  <c r="K546" i="22"/>
  <c r="Y545" i="22"/>
  <c r="T545" i="22"/>
  <c r="L545" i="22"/>
  <c r="W545" i="22" s="1"/>
  <c r="S544" i="22"/>
  <c r="O544" i="22"/>
  <c r="K544" i="22"/>
  <c r="G544" i="22"/>
  <c r="S542" i="22"/>
  <c r="O542" i="22"/>
  <c r="K542" i="22"/>
  <c r="G542" i="22"/>
  <c r="M539" i="22"/>
  <c r="L539" i="22"/>
  <c r="I539" i="22"/>
  <c r="J538" i="22" s="1"/>
  <c r="H539" i="22"/>
  <c r="G538" i="22" s="1"/>
  <c r="H537" i="22" s="1"/>
  <c r="N538" i="22"/>
  <c r="M538" i="22"/>
  <c r="L538" i="22"/>
  <c r="K538" i="22"/>
  <c r="L537" i="22" s="1"/>
  <c r="I538" i="22"/>
  <c r="H538" i="22"/>
  <c r="I536" i="22"/>
  <c r="H536" i="22"/>
  <c r="R535" i="22"/>
  <c r="O535" i="22"/>
  <c r="P534" i="22" s="1"/>
  <c r="J535" i="22"/>
  <c r="I535" i="22"/>
  <c r="H535" i="22"/>
  <c r="G535" i="22"/>
  <c r="H534" i="22" s="1"/>
  <c r="S534" i="22" s="1"/>
  <c r="W534" i="22"/>
  <c r="R532" i="22"/>
  <c r="O532" i="22"/>
  <c r="N532" i="22"/>
  <c r="K532" i="22"/>
  <c r="W531" i="22"/>
  <c r="P531" i="22"/>
  <c r="L531" i="22"/>
  <c r="S531" i="22" s="1"/>
  <c r="O530" i="22"/>
  <c r="K530" i="22"/>
  <c r="G530" i="22"/>
  <c r="O528" i="22"/>
  <c r="K528" i="22"/>
  <c r="G528" i="22"/>
  <c r="M523" i="22"/>
  <c r="L523" i="22"/>
  <c r="I523" i="22"/>
  <c r="H523" i="22"/>
  <c r="M522" i="22"/>
  <c r="N522" i="22" s="1"/>
  <c r="L522" i="22"/>
  <c r="K522" i="22" s="1"/>
  <c r="L521" i="22" s="1"/>
  <c r="I522" i="22"/>
  <c r="J522" i="22" s="1"/>
  <c r="H522" i="22"/>
  <c r="G522" i="22" s="1"/>
  <c r="H521" i="22" s="1"/>
  <c r="S521" i="22" s="1"/>
  <c r="I520" i="22"/>
  <c r="H520" i="22"/>
  <c r="R519" i="22"/>
  <c r="O519" i="22"/>
  <c r="I519" i="22"/>
  <c r="J519" i="22" s="1"/>
  <c r="H519" i="22"/>
  <c r="G519" i="22" s="1"/>
  <c r="H518" i="22" s="1"/>
  <c r="S518" i="22"/>
  <c r="P518" i="22"/>
  <c r="R516" i="22"/>
  <c r="O516" i="22"/>
  <c r="P515" i="22" s="1"/>
  <c r="N516" i="22"/>
  <c r="L515" i="22" s="1"/>
  <c r="S515" i="22" s="1"/>
  <c r="K516" i="22"/>
  <c r="O514" i="22"/>
  <c r="K514" i="22"/>
  <c r="G514" i="22"/>
  <c r="O512" i="22"/>
  <c r="K512" i="22"/>
  <c r="G512" i="22"/>
  <c r="M509" i="22"/>
  <c r="L509" i="22"/>
  <c r="I509" i="22"/>
  <c r="J508" i="22" s="1"/>
  <c r="H509" i="22"/>
  <c r="N508" i="22"/>
  <c r="M508" i="22"/>
  <c r="L508" i="22"/>
  <c r="K508" i="22"/>
  <c r="L507" i="22" s="1"/>
  <c r="I508" i="22"/>
  <c r="H508" i="22"/>
  <c r="G508" i="22"/>
  <c r="H507" i="22"/>
  <c r="S507" i="22" s="1"/>
  <c r="I506" i="22"/>
  <c r="H506" i="22"/>
  <c r="R505" i="22"/>
  <c r="O505" i="22"/>
  <c r="P504" i="22" s="1"/>
  <c r="J505" i="22"/>
  <c r="I505" i="22"/>
  <c r="H505" i="22"/>
  <c r="G505" i="22"/>
  <c r="H504" i="22" s="1"/>
  <c r="S504" i="22" s="1"/>
  <c r="R502" i="22"/>
  <c r="O502" i="22"/>
  <c r="N502" i="22"/>
  <c r="K502" i="22"/>
  <c r="L501" i="22" s="1"/>
  <c r="S501" i="22" s="1"/>
  <c r="P501" i="22"/>
  <c r="O500" i="22"/>
  <c r="K500" i="22"/>
  <c r="G500" i="22"/>
  <c r="O498" i="22"/>
  <c r="K498" i="22"/>
  <c r="G498" i="22"/>
  <c r="M495" i="22"/>
  <c r="L495" i="22"/>
  <c r="I495" i="22"/>
  <c r="H495" i="22"/>
  <c r="M494" i="22"/>
  <c r="N494" i="22" s="1"/>
  <c r="L494" i="22"/>
  <c r="K494" i="22" s="1"/>
  <c r="I494" i="22"/>
  <c r="J494" i="22" s="1"/>
  <c r="H494" i="22"/>
  <c r="G494" i="22" s="1"/>
  <c r="I492" i="22"/>
  <c r="H492" i="22"/>
  <c r="R491" i="22"/>
  <c r="O491" i="22"/>
  <c r="I491" i="22"/>
  <c r="J491" i="22" s="1"/>
  <c r="H491" i="22"/>
  <c r="G491" i="22" s="1"/>
  <c r="P490" i="22"/>
  <c r="R488" i="22"/>
  <c r="O488" i="22"/>
  <c r="P487" i="22" s="1"/>
  <c r="N488" i="22"/>
  <c r="L487" i="22" s="1"/>
  <c r="K488" i="22"/>
  <c r="S487" i="22"/>
  <c r="O486" i="22"/>
  <c r="K486" i="22"/>
  <c r="G486" i="22"/>
  <c r="O484" i="22"/>
  <c r="K484" i="22"/>
  <c r="G484" i="22"/>
  <c r="M481" i="22"/>
  <c r="L481" i="22"/>
  <c r="I481" i="22"/>
  <c r="J480" i="22" s="1"/>
  <c r="H481" i="22"/>
  <c r="G480" i="22" s="1"/>
  <c r="H479" i="22" s="1"/>
  <c r="N480" i="22"/>
  <c r="M480" i="22"/>
  <c r="L480" i="22"/>
  <c r="K480" i="22"/>
  <c r="L479" i="22" s="1"/>
  <c r="I480" i="22"/>
  <c r="H480" i="22"/>
  <c r="I478" i="22"/>
  <c r="H478" i="22"/>
  <c r="R477" i="22"/>
  <c r="O477" i="22"/>
  <c r="P476" i="22" s="1"/>
  <c r="J477" i="22"/>
  <c r="I477" i="22"/>
  <c r="H477" i="22"/>
  <c r="G477" i="22"/>
  <c r="W476" i="22"/>
  <c r="H476" i="22"/>
  <c r="S476" i="22" s="1"/>
  <c r="R474" i="22"/>
  <c r="O474" i="22"/>
  <c r="N474" i="22"/>
  <c r="K474" i="22"/>
  <c r="P473" i="22"/>
  <c r="L473" i="22"/>
  <c r="S473" i="22" s="1"/>
  <c r="O472" i="22"/>
  <c r="K472" i="22"/>
  <c r="G472" i="22"/>
  <c r="O470" i="22"/>
  <c r="K470" i="22"/>
  <c r="G470" i="22"/>
  <c r="M465" i="22"/>
  <c r="L465" i="22"/>
  <c r="I465" i="22"/>
  <c r="H465" i="22"/>
  <c r="M464" i="22"/>
  <c r="N464" i="22" s="1"/>
  <c r="L464" i="22"/>
  <c r="K464" i="22" s="1"/>
  <c r="L463" i="22" s="1"/>
  <c r="S463" i="22" s="1"/>
  <c r="I464" i="22"/>
  <c r="J464" i="22" s="1"/>
  <c r="H464" i="22"/>
  <c r="G464" i="22" s="1"/>
  <c r="H463" i="22" s="1"/>
  <c r="I462" i="22"/>
  <c r="H462" i="22"/>
  <c r="R461" i="22"/>
  <c r="O461" i="22"/>
  <c r="J461" i="22"/>
  <c r="I461" i="22"/>
  <c r="H461" i="22"/>
  <c r="G461" i="22" s="1"/>
  <c r="H460" i="22" s="1"/>
  <c r="S460" i="22"/>
  <c r="P460" i="22"/>
  <c r="R458" i="22"/>
  <c r="O458" i="22"/>
  <c r="N458" i="22"/>
  <c r="L457" i="22" s="1"/>
  <c r="K458" i="22"/>
  <c r="O456" i="22"/>
  <c r="K456" i="22"/>
  <c r="G456" i="22"/>
  <c r="O454" i="22"/>
  <c r="K454" i="22"/>
  <c r="G454" i="22"/>
  <c r="M451" i="22"/>
  <c r="L451" i="22"/>
  <c r="I451" i="22"/>
  <c r="J450" i="22" s="1"/>
  <c r="H451" i="22"/>
  <c r="N450" i="22"/>
  <c r="M450" i="22"/>
  <c r="L450" i="22"/>
  <c r="K450" i="22" s="1"/>
  <c r="I450" i="22"/>
  <c r="H450" i="22"/>
  <c r="G450" i="22"/>
  <c r="H449" i="22" s="1"/>
  <c r="L449" i="22"/>
  <c r="I448" i="22"/>
  <c r="H448" i="22"/>
  <c r="R447" i="22"/>
  <c r="P446" i="22" s="1"/>
  <c r="O447" i="22"/>
  <c r="J447" i="22"/>
  <c r="I447" i="22"/>
  <c r="H447" i="22"/>
  <c r="G447" i="22" s="1"/>
  <c r="W446" i="22"/>
  <c r="H446" i="22"/>
  <c r="S446" i="22" s="1"/>
  <c r="R444" i="22"/>
  <c r="O444" i="22"/>
  <c r="N444" i="22"/>
  <c r="K444" i="22"/>
  <c r="L443" i="22" s="1"/>
  <c r="P443" i="22"/>
  <c r="O442" i="22"/>
  <c r="K442" i="22"/>
  <c r="G442" i="22"/>
  <c r="O440" i="22"/>
  <c r="K440" i="22"/>
  <c r="G440" i="22"/>
  <c r="M437" i="22"/>
  <c r="L437" i="22"/>
  <c r="I437" i="22"/>
  <c r="H437" i="22"/>
  <c r="N436" i="22"/>
  <c r="M436" i="22"/>
  <c r="L436" i="22"/>
  <c r="I436" i="22"/>
  <c r="J436" i="22" s="1"/>
  <c r="H436" i="22"/>
  <c r="G436" i="22" s="1"/>
  <c r="I434" i="22"/>
  <c r="H434" i="22"/>
  <c r="R433" i="22"/>
  <c r="O433" i="22"/>
  <c r="J433" i="22"/>
  <c r="I433" i="22"/>
  <c r="H433" i="22"/>
  <c r="G433" i="22" s="1"/>
  <c r="P432" i="22"/>
  <c r="R430" i="22"/>
  <c r="O430" i="22"/>
  <c r="P429" i="22" s="1"/>
  <c r="S429" i="22" s="1"/>
  <c r="N430" i="22"/>
  <c r="L429" i="22" s="1"/>
  <c r="K430" i="22"/>
  <c r="O428" i="22"/>
  <c r="K428" i="22"/>
  <c r="G428" i="22"/>
  <c r="O426" i="22"/>
  <c r="K426" i="22"/>
  <c r="G426" i="22"/>
  <c r="M423" i="22"/>
  <c r="L423" i="22"/>
  <c r="I423" i="22"/>
  <c r="H423" i="22"/>
  <c r="N422" i="22"/>
  <c r="M422" i="22"/>
  <c r="L422" i="22"/>
  <c r="K422" i="22"/>
  <c r="L421" i="22" s="1"/>
  <c r="J422" i="22"/>
  <c r="I422" i="22"/>
  <c r="H422" i="22"/>
  <c r="G422" i="22"/>
  <c r="H421" i="22"/>
  <c r="S421" i="22" s="1"/>
  <c r="I420" i="22"/>
  <c r="H420" i="22"/>
  <c r="R419" i="22"/>
  <c r="O419" i="22"/>
  <c r="P418" i="22" s="1"/>
  <c r="J419" i="22"/>
  <c r="I419" i="22"/>
  <c r="H419" i="22"/>
  <c r="G419" i="22"/>
  <c r="H418" i="22" s="1"/>
  <c r="S418" i="22" s="1"/>
  <c r="R416" i="22"/>
  <c r="O416" i="22"/>
  <c r="N416" i="22"/>
  <c r="K416" i="22"/>
  <c r="P415" i="22"/>
  <c r="L415" i="22"/>
  <c r="S415" i="22" s="1"/>
  <c r="O414" i="22"/>
  <c r="K414" i="22"/>
  <c r="G414" i="22"/>
  <c r="O412" i="22"/>
  <c r="K412" i="22"/>
  <c r="G412" i="22"/>
  <c r="M407" i="22"/>
  <c r="L407" i="22"/>
  <c r="I407" i="22"/>
  <c r="H407" i="22"/>
  <c r="M406" i="22"/>
  <c r="N406" i="22" s="1"/>
  <c r="L406" i="22"/>
  <c r="J406" i="22"/>
  <c r="I406" i="22"/>
  <c r="H406" i="22"/>
  <c r="G406" i="22" s="1"/>
  <c r="I404" i="22"/>
  <c r="H404" i="22"/>
  <c r="R403" i="22"/>
  <c r="P402" i="22" s="1"/>
  <c r="O403" i="22"/>
  <c r="I403" i="22"/>
  <c r="J403" i="22" s="1"/>
  <c r="H403" i="22"/>
  <c r="R400" i="22"/>
  <c r="P399" i="22" s="1"/>
  <c r="S399" i="22" s="1"/>
  <c r="O400" i="22"/>
  <c r="N400" i="22"/>
  <c r="L399" i="22" s="1"/>
  <c r="K400" i="22"/>
  <c r="O398" i="22"/>
  <c r="K398" i="22"/>
  <c r="G398" i="22"/>
  <c r="O396" i="22"/>
  <c r="K396" i="22"/>
  <c r="G396" i="22"/>
  <c r="M393" i="22"/>
  <c r="L393" i="22"/>
  <c r="I393" i="22"/>
  <c r="H393" i="22"/>
  <c r="N392" i="22"/>
  <c r="M392" i="22"/>
  <c r="L392" i="22"/>
  <c r="K392" i="22" s="1"/>
  <c r="J392" i="22"/>
  <c r="I392" i="22"/>
  <c r="H392" i="22"/>
  <c r="G392" i="22" s="1"/>
  <c r="L391" i="22"/>
  <c r="I390" i="22"/>
  <c r="H390" i="22"/>
  <c r="R389" i="22"/>
  <c r="P388" i="22" s="1"/>
  <c r="O389" i="22"/>
  <c r="J389" i="22"/>
  <c r="I389" i="22"/>
  <c r="H389" i="22"/>
  <c r="G389" i="22" s="1"/>
  <c r="H388" i="22" s="1"/>
  <c r="R386" i="22"/>
  <c r="P385" i="22" s="1"/>
  <c r="O386" i="22"/>
  <c r="N386" i="22"/>
  <c r="L385" i="22" s="1"/>
  <c r="K386" i="22"/>
  <c r="O384" i="22"/>
  <c r="K384" i="22"/>
  <c r="G384" i="22"/>
  <c r="O382" i="22"/>
  <c r="K382" i="22"/>
  <c r="G382" i="22"/>
  <c r="M379" i="22"/>
  <c r="L379" i="22"/>
  <c r="I379" i="22"/>
  <c r="H379" i="22"/>
  <c r="N378" i="22"/>
  <c r="M378" i="22"/>
  <c r="L378" i="22"/>
  <c r="K378" i="22" s="1"/>
  <c r="I378" i="22"/>
  <c r="J378" i="22" s="1"/>
  <c r="H378" i="22"/>
  <c r="G378" i="22" s="1"/>
  <c r="I376" i="22"/>
  <c r="H376" i="22"/>
  <c r="R375" i="22"/>
  <c r="P374" i="22" s="1"/>
  <c r="O375" i="22"/>
  <c r="J375" i="22"/>
  <c r="I375" i="22"/>
  <c r="H375" i="22"/>
  <c r="G375" i="22" s="1"/>
  <c r="R372" i="22"/>
  <c r="O372" i="22"/>
  <c r="N372" i="22"/>
  <c r="L371" i="22" s="1"/>
  <c r="K372" i="22"/>
  <c r="P371" i="22"/>
  <c r="S371" i="22" s="1"/>
  <c r="O370" i="22"/>
  <c r="K370" i="22"/>
  <c r="G370" i="22"/>
  <c r="O368" i="22"/>
  <c r="K368" i="22"/>
  <c r="G368" i="22"/>
  <c r="M365" i="22"/>
  <c r="L365" i="22"/>
  <c r="I365" i="22"/>
  <c r="H365" i="22"/>
  <c r="N364" i="22"/>
  <c r="M364" i="22"/>
  <c r="L364" i="22"/>
  <c r="K364" i="22"/>
  <c r="L363" i="22" s="1"/>
  <c r="J364" i="22"/>
  <c r="I364" i="22"/>
  <c r="H364" i="22"/>
  <c r="G364" i="22"/>
  <c r="H363" i="22" s="1"/>
  <c r="S363" i="22" s="1"/>
  <c r="U363" i="22"/>
  <c r="I362" i="22"/>
  <c r="H362" i="22"/>
  <c r="R361" i="22"/>
  <c r="O361" i="22"/>
  <c r="P360" i="22" s="1"/>
  <c r="J361" i="22"/>
  <c r="I361" i="22"/>
  <c r="H361" i="22"/>
  <c r="G361" i="22"/>
  <c r="H360" i="22"/>
  <c r="S360" i="22" s="1"/>
  <c r="R358" i="22"/>
  <c r="O358" i="22"/>
  <c r="N358" i="22"/>
  <c r="K358" i="22"/>
  <c r="L357" i="22" s="1"/>
  <c r="S357" i="22" s="1"/>
  <c r="P357" i="22"/>
  <c r="O356" i="22"/>
  <c r="K356" i="22"/>
  <c r="G356" i="22"/>
  <c r="O354" i="22"/>
  <c r="K354" i="22"/>
  <c r="G354" i="22"/>
  <c r="M349" i="22"/>
  <c r="L349" i="22"/>
  <c r="I349" i="22"/>
  <c r="H349" i="22"/>
  <c r="M348" i="22"/>
  <c r="N348" i="22" s="1"/>
  <c r="L348" i="22"/>
  <c r="J348" i="22"/>
  <c r="I348" i="22"/>
  <c r="H348" i="22"/>
  <c r="G348" i="22" s="1"/>
  <c r="H347" i="22" s="1"/>
  <c r="I346" i="22"/>
  <c r="H346" i="22"/>
  <c r="R345" i="22"/>
  <c r="O345" i="22"/>
  <c r="I345" i="22"/>
  <c r="J345" i="22" s="1"/>
  <c r="H345" i="22"/>
  <c r="P344" i="22"/>
  <c r="R342" i="22"/>
  <c r="P341" i="22" s="1"/>
  <c r="O342" i="22"/>
  <c r="N342" i="22"/>
  <c r="L341" i="22" s="1"/>
  <c r="K342" i="22"/>
  <c r="S341" i="22"/>
  <c r="O340" i="22"/>
  <c r="K340" i="22"/>
  <c r="G340" i="22"/>
  <c r="O338" i="22"/>
  <c r="K338" i="22"/>
  <c r="G338" i="22"/>
  <c r="M335" i="22"/>
  <c r="L335" i="22"/>
  <c r="I335" i="22"/>
  <c r="J334" i="22" s="1"/>
  <c r="H335" i="22"/>
  <c r="N334" i="22"/>
  <c r="M334" i="22"/>
  <c r="L334" i="22"/>
  <c r="K334" i="22" s="1"/>
  <c r="L333" i="22" s="1"/>
  <c r="I334" i="22"/>
  <c r="H334" i="22"/>
  <c r="G334" i="22" s="1"/>
  <c r="I332" i="22"/>
  <c r="H332" i="22"/>
  <c r="R331" i="22"/>
  <c r="O331" i="22"/>
  <c r="J331" i="22"/>
  <c r="I331" i="22"/>
  <c r="H331" i="22"/>
  <c r="G331" i="22" s="1"/>
  <c r="P330" i="22"/>
  <c r="R328" i="22"/>
  <c r="O328" i="22"/>
  <c r="N328" i="22"/>
  <c r="K328" i="22"/>
  <c r="L327" i="22" s="1"/>
  <c r="S327" i="22" s="1"/>
  <c r="P327" i="22"/>
  <c r="O326" i="22"/>
  <c r="K326" i="22"/>
  <c r="G326" i="22"/>
  <c r="O324" i="22"/>
  <c r="K324" i="22"/>
  <c r="G324" i="22"/>
  <c r="M321" i="22"/>
  <c r="L321" i="22"/>
  <c r="I321" i="22"/>
  <c r="H321" i="22"/>
  <c r="N320" i="22"/>
  <c r="M320" i="22"/>
  <c r="L320" i="22"/>
  <c r="K320" i="22" s="1"/>
  <c r="L319" i="22" s="1"/>
  <c r="I320" i="22"/>
  <c r="H320" i="22"/>
  <c r="G320" i="22"/>
  <c r="I318" i="22"/>
  <c r="H318" i="22"/>
  <c r="R317" i="22"/>
  <c r="O317" i="22"/>
  <c r="P316" i="22" s="1"/>
  <c r="I317" i="22"/>
  <c r="J317" i="22" s="1"/>
  <c r="H316" i="22" s="1"/>
  <c r="S316" i="22" s="1"/>
  <c r="H317" i="22"/>
  <c r="G317" i="22"/>
  <c r="W316" i="22"/>
  <c r="R314" i="22"/>
  <c r="O314" i="22"/>
  <c r="P313" i="22" s="1"/>
  <c r="N314" i="22"/>
  <c r="K314" i="22"/>
  <c r="L313" i="22"/>
  <c r="S313" i="22" s="1"/>
  <c r="O312" i="22"/>
  <c r="K312" i="22"/>
  <c r="G312" i="22"/>
  <c r="O310" i="22"/>
  <c r="K310" i="22"/>
  <c r="G310" i="22"/>
  <c r="M307" i="22"/>
  <c r="L307" i="22"/>
  <c r="I307" i="22"/>
  <c r="H307" i="22"/>
  <c r="G306" i="22" s="1"/>
  <c r="M306" i="22"/>
  <c r="N306" i="22" s="1"/>
  <c r="L306" i="22"/>
  <c r="K306" i="22"/>
  <c r="L305" i="22" s="1"/>
  <c r="I306" i="22"/>
  <c r="J306" i="22" s="1"/>
  <c r="H306" i="22"/>
  <c r="I304" i="22"/>
  <c r="H304" i="22"/>
  <c r="G303" i="22" s="1"/>
  <c r="H302" i="22" s="1"/>
  <c r="S302" i="22" s="1"/>
  <c r="R303" i="22"/>
  <c r="O303" i="22"/>
  <c r="P302" i="22" s="1"/>
  <c r="I303" i="22"/>
  <c r="J303" i="22" s="1"/>
  <c r="H303" i="22"/>
  <c r="R300" i="22"/>
  <c r="O300" i="22"/>
  <c r="P299" i="22" s="1"/>
  <c r="N300" i="22"/>
  <c r="K300" i="22"/>
  <c r="S299" i="22"/>
  <c r="L299" i="22"/>
  <c r="O298" i="22"/>
  <c r="K298" i="22"/>
  <c r="G298" i="22"/>
  <c r="O296" i="22"/>
  <c r="K296" i="22"/>
  <c r="G296" i="22"/>
  <c r="M291" i="22"/>
  <c r="L291" i="22"/>
  <c r="I291" i="22"/>
  <c r="H291" i="22"/>
  <c r="G290" i="22" s="1"/>
  <c r="H289" i="22" s="1"/>
  <c r="M290" i="22"/>
  <c r="N290" i="22" s="1"/>
  <c r="L290" i="22"/>
  <c r="K290" i="22"/>
  <c r="I290" i="22"/>
  <c r="J290" i="22" s="1"/>
  <c r="H290" i="22"/>
  <c r="I288" i="22"/>
  <c r="H288" i="22"/>
  <c r="R287" i="22"/>
  <c r="O287" i="22"/>
  <c r="P286" i="22" s="1"/>
  <c r="I287" i="22"/>
  <c r="J287" i="22" s="1"/>
  <c r="H287" i="22"/>
  <c r="G287" i="22"/>
  <c r="H286" i="22" s="1"/>
  <c r="S286" i="22" s="1"/>
  <c r="R284" i="22"/>
  <c r="O284" i="22"/>
  <c r="P283" i="22" s="1"/>
  <c r="N284" i="22"/>
  <c r="K284" i="22"/>
  <c r="L283" i="22" s="1"/>
  <c r="S283" i="22" s="1"/>
  <c r="O282" i="22"/>
  <c r="K282" i="22"/>
  <c r="G282" i="22"/>
  <c r="O280" i="22"/>
  <c r="K280" i="22"/>
  <c r="G280" i="22"/>
  <c r="M277" i="22"/>
  <c r="L277" i="22"/>
  <c r="K276" i="22" s="1"/>
  <c r="I277" i="22"/>
  <c r="H277" i="22"/>
  <c r="M276" i="22"/>
  <c r="N276" i="22" s="1"/>
  <c r="L276" i="22"/>
  <c r="I276" i="22"/>
  <c r="J276" i="22" s="1"/>
  <c r="H276" i="22"/>
  <c r="G276" i="22"/>
  <c r="H275" i="22" s="1"/>
  <c r="I274" i="22"/>
  <c r="H274" i="22"/>
  <c r="R273" i="22"/>
  <c r="O273" i="22"/>
  <c r="I273" i="22"/>
  <c r="J273" i="22" s="1"/>
  <c r="H273" i="22"/>
  <c r="G273" i="22"/>
  <c r="H272" i="22" s="1"/>
  <c r="P272" i="22"/>
  <c r="S272" i="22" s="1"/>
  <c r="R270" i="22"/>
  <c r="O270" i="22"/>
  <c r="P269" i="22" s="1"/>
  <c r="N270" i="22"/>
  <c r="K270" i="22"/>
  <c r="L269" i="22"/>
  <c r="O268" i="22"/>
  <c r="K268" i="22"/>
  <c r="G268" i="22"/>
  <c r="O266" i="22"/>
  <c r="K266" i="22"/>
  <c r="G266" i="22"/>
  <c r="M263" i="22"/>
  <c r="L263" i="22"/>
  <c r="K262" i="22" s="1"/>
  <c r="I263" i="22"/>
  <c r="H263" i="22"/>
  <c r="M262" i="22"/>
  <c r="N262" i="22" s="1"/>
  <c r="L262" i="22"/>
  <c r="I262" i="22"/>
  <c r="J262" i="22" s="1"/>
  <c r="H261" i="22" s="1"/>
  <c r="H262" i="22"/>
  <c r="G262" i="22"/>
  <c r="I260" i="22"/>
  <c r="H260" i="22"/>
  <c r="R259" i="22"/>
  <c r="O259" i="22"/>
  <c r="P258" i="22" s="1"/>
  <c r="J259" i="22"/>
  <c r="H258" i="22" s="1"/>
  <c r="S258" i="22" s="1"/>
  <c r="I259" i="22"/>
  <c r="H259" i="22"/>
  <c r="G259" i="22"/>
  <c r="R256" i="22"/>
  <c r="P255" i="22" s="1"/>
  <c r="O256" i="22"/>
  <c r="N256" i="22"/>
  <c r="K256" i="22"/>
  <c r="L255" i="22"/>
  <c r="O254" i="22"/>
  <c r="K254" i="22"/>
  <c r="G254" i="22"/>
  <c r="O252" i="22"/>
  <c r="K252" i="22"/>
  <c r="G252" i="22"/>
  <c r="M249" i="22"/>
  <c r="L249" i="22"/>
  <c r="I249" i="22"/>
  <c r="H249" i="22"/>
  <c r="M248" i="22"/>
  <c r="N248" i="22" s="1"/>
  <c r="L247" i="22" s="1"/>
  <c r="L248" i="22"/>
  <c r="K248" i="22" s="1"/>
  <c r="I248" i="22"/>
  <c r="J248" i="22" s="1"/>
  <c r="H248" i="22"/>
  <c r="G248" i="22" s="1"/>
  <c r="I246" i="22"/>
  <c r="H246" i="22"/>
  <c r="R245" i="22"/>
  <c r="P244" i="22" s="1"/>
  <c r="O245" i="22"/>
  <c r="I245" i="22"/>
  <c r="J245" i="22" s="1"/>
  <c r="H245" i="22"/>
  <c r="G245" i="22" s="1"/>
  <c r="R242" i="22"/>
  <c r="O242" i="22"/>
  <c r="P241" i="22" s="1"/>
  <c r="S241" i="22" s="1"/>
  <c r="N242" i="22"/>
  <c r="L241" i="22" s="1"/>
  <c r="K242" i="22"/>
  <c r="O240" i="22"/>
  <c r="K240" i="22"/>
  <c r="G240" i="22"/>
  <c r="O238" i="22"/>
  <c r="K238" i="22"/>
  <c r="G238" i="22"/>
  <c r="M233" i="22"/>
  <c r="L233" i="22"/>
  <c r="I233" i="22"/>
  <c r="H233" i="22"/>
  <c r="N232" i="22"/>
  <c r="M232" i="22"/>
  <c r="L232" i="22"/>
  <c r="K232" i="22"/>
  <c r="J232" i="22"/>
  <c r="H231" i="22" s="1"/>
  <c r="I232" i="22"/>
  <c r="H232" i="22"/>
  <c r="G232" i="22"/>
  <c r="I230" i="22"/>
  <c r="H230" i="22"/>
  <c r="R229" i="22"/>
  <c r="O229" i="22"/>
  <c r="P228" i="22" s="1"/>
  <c r="J229" i="22"/>
  <c r="H228" i="22" s="1"/>
  <c r="S228" i="22" s="1"/>
  <c r="I229" i="22"/>
  <c r="H229" i="22"/>
  <c r="G229" i="22"/>
  <c r="R226" i="22"/>
  <c r="P225" i="22" s="1"/>
  <c r="O226" i="22"/>
  <c r="N226" i="22"/>
  <c r="K226" i="22"/>
  <c r="L225" i="22"/>
  <c r="O224" i="22"/>
  <c r="K224" i="22"/>
  <c r="G224" i="22"/>
  <c r="O222" i="22"/>
  <c r="K222" i="22"/>
  <c r="G222" i="22"/>
  <c r="M219" i="22"/>
  <c r="L219" i="22"/>
  <c r="I219" i="22"/>
  <c r="H219" i="22"/>
  <c r="M218" i="22"/>
  <c r="N218" i="22" s="1"/>
  <c r="L218" i="22"/>
  <c r="K218" i="22" s="1"/>
  <c r="L217" i="22" s="1"/>
  <c r="I218" i="22"/>
  <c r="J218" i="22" s="1"/>
  <c r="H218" i="22"/>
  <c r="G218" i="22" s="1"/>
  <c r="I216" i="22"/>
  <c r="H216" i="22"/>
  <c r="R215" i="22"/>
  <c r="P214" i="22" s="1"/>
  <c r="O215" i="22"/>
  <c r="I215" i="22"/>
  <c r="J215" i="22" s="1"/>
  <c r="H215" i="22"/>
  <c r="G215" i="22" s="1"/>
  <c r="R212" i="22"/>
  <c r="O212" i="22"/>
  <c r="N212" i="22"/>
  <c r="L211" i="22" s="1"/>
  <c r="S211" i="22" s="1"/>
  <c r="K212" i="22"/>
  <c r="P211" i="22"/>
  <c r="O210" i="22"/>
  <c r="K210" i="22"/>
  <c r="G210" i="22"/>
  <c r="O208" i="22"/>
  <c r="K208" i="22"/>
  <c r="G208" i="22"/>
  <c r="M205" i="22"/>
  <c r="L205" i="22"/>
  <c r="I205" i="22"/>
  <c r="H205" i="22"/>
  <c r="N204" i="22"/>
  <c r="M204" i="22"/>
  <c r="L204" i="22"/>
  <c r="K204" i="22"/>
  <c r="J204" i="22"/>
  <c r="H203" i="22" s="1"/>
  <c r="I204" i="22"/>
  <c r="H204" i="22"/>
  <c r="G204" i="22"/>
  <c r="I202" i="22"/>
  <c r="H202" i="22"/>
  <c r="R201" i="22"/>
  <c r="O201" i="22"/>
  <c r="P200" i="22" s="1"/>
  <c r="J201" i="22"/>
  <c r="H200" i="22" s="1"/>
  <c r="S200" i="22" s="1"/>
  <c r="I201" i="22"/>
  <c r="H201" i="22"/>
  <c r="G201" i="22"/>
  <c r="R198" i="22"/>
  <c r="P197" i="22" s="1"/>
  <c r="O198" i="22"/>
  <c r="N198" i="22"/>
  <c r="K198" i="22"/>
  <c r="L197" i="22"/>
  <c r="O196" i="22"/>
  <c r="K196" i="22"/>
  <c r="G196" i="22"/>
  <c r="O194" i="22"/>
  <c r="K194" i="22"/>
  <c r="G194" i="22"/>
  <c r="M191" i="22"/>
  <c r="L191" i="22"/>
  <c r="I191" i="22"/>
  <c r="H191" i="22"/>
  <c r="M190" i="22"/>
  <c r="N190" i="22" s="1"/>
  <c r="L189" i="22" s="1"/>
  <c r="L190" i="22"/>
  <c r="K190" i="22" s="1"/>
  <c r="I190" i="22"/>
  <c r="J190" i="22" s="1"/>
  <c r="H190" i="22"/>
  <c r="G190" i="22" s="1"/>
  <c r="I188" i="22"/>
  <c r="H188" i="22"/>
  <c r="R187" i="22"/>
  <c r="P186" i="22" s="1"/>
  <c r="O187" i="22"/>
  <c r="I187" i="22"/>
  <c r="J187" i="22" s="1"/>
  <c r="H187" i="22"/>
  <c r="G187" i="22" s="1"/>
  <c r="R184" i="22"/>
  <c r="O184" i="22"/>
  <c r="P183" i="22" s="1"/>
  <c r="N184" i="22"/>
  <c r="L183" i="22" s="1"/>
  <c r="S183" i="22" s="1"/>
  <c r="K184" i="22"/>
  <c r="O182" i="22"/>
  <c r="K182" i="22"/>
  <c r="G182" i="22"/>
  <c r="O180" i="22"/>
  <c r="K180" i="22"/>
  <c r="G180" i="22"/>
  <c r="M175" i="22"/>
  <c r="L175" i="22"/>
  <c r="I175" i="22"/>
  <c r="H175" i="22"/>
  <c r="N174" i="22"/>
  <c r="M174" i="22"/>
  <c r="L174" i="22"/>
  <c r="K174" i="22"/>
  <c r="J174" i="22"/>
  <c r="H173" i="22" s="1"/>
  <c r="I174" i="22"/>
  <c r="H174" i="22"/>
  <c r="G174" i="22"/>
  <c r="I172" i="22"/>
  <c r="J171" i="22" s="1"/>
  <c r="H170" i="22" s="1"/>
  <c r="S170" i="22" s="1"/>
  <c r="H172" i="22"/>
  <c r="R171" i="22"/>
  <c r="O171" i="22"/>
  <c r="P170" i="22" s="1"/>
  <c r="I171" i="22"/>
  <c r="H171" i="22"/>
  <c r="G171" i="22"/>
  <c r="R168" i="22"/>
  <c r="P167" i="22" s="1"/>
  <c r="O168" i="22"/>
  <c r="N168" i="22"/>
  <c r="K168" i="22"/>
  <c r="L167" i="22"/>
  <c r="O166" i="22"/>
  <c r="K166" i="22"/>
  <c r="G166" i="22"/>
  <c r="O164" i="22"/>
  <c r="K164" i="22"/>
  <c r="G164" i="22"/>
  <c r="M161" i="22"/>
  <c r="L161" i="22"/>
  <c r="I161" i="22"/>
  <c r="H161" i="22"/>
  <c r="M160" i="22"/>
  <c r="N160" i="22" s="1"/>
  <c r="L160" i="22"/>
  <c r="K160" i="22" s="1"/>
  <c r="L159" i="22" s="1"/>
  <c r="I160" i="22"/>
  <c r="J160" i="22" s="1"/>
  <c r="H160" i="22"/>
  <c r="G160" i="22" s="1"/>
  <c r="I158" i="22"/>
  <c r="H158" i="22"/>
  <c r="R157" i="22"/>
  <c r="P156" i="22" s="1"/>
  <c r="O157" i="22"/>
  <c r="I157" i="22"/>
  <c r="J157" i="22" s="1"/>
  <c r="H157" i="22"/>
  <c r="G157" i="22" s="1"/>
  <c r="R154" i="22"/>
  <c r="O154" i="22"/>
  <c r="N154" i="22"/>
  <c r="L153" i="22" s="1"/>
  <c r="K154" i="22"/>
  <c r="S153" i="22"/>
  <c r="W153" i="22" s="1"/>
  <c r="P153" i="22"/>
  <c r="O152" i="22"/>
  <c r="K152" i="22"/>
  <c r="G152" i="22"/>
  <c r="O150" i="22"/>
  <c r="K150" i="22"/>
  <c r="G150" i="22"/>
  <c r="M147" i="22"/>
  <c r="L147" i="22"/>
  <c r="I147" i="22"/>
  <c r="H147" i="22"/>
  <c r="N146" i="22"/>
  <c r="M146" i="22"/>
  <c r="L146" i="22"/>
  <c r="K146" i="22" s="1"/>
  <c r="L145" i="22" s="1"/>
  <c r="J146" i="22"/>
  <c r="I146" i="22"/>
  <c r="H146" i="22"/>
  <c r="G146" i="22" s="1"/>
  <c r="H145" i="22" s="1"/>
  <c r="I144" i="22"/>
  <c r="H144" i="22"/>
  <c r="R143" i="22"/>
  <c r="P142" i="22" s="1"/>
  <c r="O143" i="22"/>
  <c r="J143" i="22"/>
  <c r="I143" i="22"/>
  <c r="H143" i="22"/>
  <c r="G143" i="22" s="1"/>
  <c r="H142" i="22" s="1"/>
  <c r="S142" i="22" s="1"/>
  <c r="R140" i="22"/>
  <c r="O140" i="22"/>
  <c r="N140" i="22"/>
  <c r="K140" i="22"/>
  <c r="L139" i="22" s="1"/>
  <c r="S139" i="22" s="1"/>
  <c r="P139" i="22"/>
  <c r="O138" i="22"/>
  <c r="K138" i="22"/>
  <c r="G138" i="22"/>
  <c r="O136" i="22"/>
  <c r="K136" i="22"/>
  <c r="G136" i="22"/>
  <c r="M133" i="22"/>
  <c r="L133" i="22"/>
  <c r="I133" i="22"/>
  <c r="H133" i="22"/>
  <c r="N132" i="22"/>
  <c r="M132" i="22"/>
  <c r="L132" i="22"/>
  <c r="K132" i="22" s="1"/>
  <c r="L131" i="22" s="1"/>
  <c r="I132" i="22"/>
  <c r="J132" i="22" s="1"/>
  <c r="H132" i="22"/>
  <c r="G132" i="22" s="1"/>
  <c r="I130" i="22"/>
  <c r="H130" i="22"/>
  <c r="R129" i="22"/>
  <c r="O129" i="22"/>
  <c r="J129" i="22"/>
  <c r="I129" i="22"/>
  <c r="H129" i="22"/>
  <c r="G129" i="22" s="1"/>
  <c r="P128" i="22"/>
  <c r="R126" i="22"/>
  <c r="O126" i="22"/>
  <c r="N126" i="22"/>
  <c r="L125" i="22" s="1"/>
  <c r="S125" i="22" s="1"/>
  <c r="K126" i="22"/>
  <c r="P125" i="22"/>
  <c r="O124" i="22"/>
  <c r="K124" i="22"/>
  <c r="G124" i="22"/>
  <c r="O122" i="22"/>
  <c r="K122" i="22"/>
  <c r="G122" i="22"/>
  <c r="M117" i="22"/>
  <c r="L117" i="22"/>
  <c r="I117" i="22"/>
  <c r="J116" i="22" s="1"/>
  <c r="H117" i="22"/>
  <c r="N116" i="22"/>
  <c r="M116" i="22"/>
  <c r="L116" i="22"/>
  <c r="K116" i="22"/>
  <c r="L115" i="22" s="1"/>
  <c r="I116" i="22"/>
  <c r="H116" i="22"/>
  <c r="G116" i="22"/>
  <c r="H115" i="22" s="1"/>
  <c r="S115" i="22" s="1"/>
  <c r="I114" i="22"/>
  <c r="H114" i="22"/>
  <c r="R113" i="22"/>
  <c r="O113" i="22"/>
  <c r="P112" i="22" s="1"/>
  <c r="J113" i="22"/>
  <c r="I113" i="22"/>
  <c r="H113" i="22"/>
  <c r="G113" i="22"/>
  <c r="H112" i="22"/>
  <c r="R110" i="22"/>
  <c r="O110" i="22"/>
  <c r="N110" i="22"/>
  <c r="K110" i="22"/>
  <c r="L109" i="22" s="1"/>
  <c r="S109" i="22" s="1"/>
  <c r="P109" i="22"/>
  <c r="O108" i="22"/>
  <c r="K108" i="22"/>
  <c r="G108" i="22"/>
  <c r="O106" i="22"/>
  <c r="K106" i="22"/>
  <c r="G106" i="22"/>
  <c r="M103" i="22"/>
  <c r="L103" i="22"/>
  <c r="I103" i="22"/>
  <c r="H103" i="22"/>
  <c r="M102" i="22"/>
  <c r="N102" i="22" s="1"/>
  <c r="L102" i="22"/>
  <c r="J102" i="22"/>
  <c r="I102" i="22"/>
  <c r="H102" i="22"/>
  <c r="G102" i="22" s="1"/>
  <c r="I100" i="22"/>
  <c r="H100" i="22"/>
  <c r="R99" i="22"/>
  <c r="P98" i="22" s="1"/>
  <c r="O99" i="22"/>
  <c r="I99" i="22"/>
  <c r="J99" i="22" s="1"/>
  <c r="H99" i="22"/>
  <c r="R96" i="22"/>
  <c r="P95" i="22" s="1"/>
  <c r="O96" i="22"/>
  <c r="N96" i="22"/>
  <c r="L95" i="22" s="1"/>
  <c r="K96" i="22"/>
  <c r="O94" i="22"/>
  <c r="K94" i="22"/>
  <c r="G94" i="22"/>
  <c r="O92" i="22"/>
  <c r="K92" i="22"/>
  <c r="G92" i="22"/>
  <c r="M89" i="22"/>
  <c r="L89" i="22"/>
  <c r="I89" i="22"/>
  <c r="J88" i="22" s="1"/>
  <c r="H89" i="22"/>
  <c r="N88" i="22"/>
  <c r="M88" i="22"/>
  <c r="L88" i="22"/>
  <c r="K88" i="22" s="1"/>
  <c r="L87" i="22" s="1"/>
  <c r="I88" i="22"/>
  <c r="H88" i="22"/>
  <c r="G88" i="22" s="1"/>
  <c r="I86" i="22"/>
  <c r="H86" i="22"/>
  <c r="R85" i="22"/>
  <c r="O85" i="22"/>
  <c r="J85" i="22"/>
  <c r="I85" i="22"/>
  <c r="H85" i="22"/>
  <c r="G85" i="22" s="1"/>
  <c r="H84" i="22" s="1"/>
  <c r="S84" i="22" s="1"/>
  <c r="P84" i="22"/>
  <c r="R82" i="22"/>
  <c r="O82" i="22"/>
  <c r="N82" i="22"/>
  <c r="L81" i="22" s="1"/>
  <c r="S81" i="22" s="1"/>
  <c r="K82" i="22"/>
  <c r="P81" i="22"/>
  <c r="O80" i="22"/>
  <c r="K80" i="22"/>
  <c r="G80" i="22"/>
  <c r="O78" i="22"/>
  <c r="K78" i="22"/>
  <c r="G78" i="22"/>
  <c r="M75" i="22"/>
  <c r="L75" i="22"/>
  <c r="I75" i="22"/>
  <c r="H75" i="22"/>
  <c r="N74" i="22"/>
  <c r="M74" i="22"/>
  <c r="L74" i="22"/>
  <c r="K74" i="22" s="1"/>
  <c r="L73" i="22" s="1"/>
  <c r="I74" i="22"/>
  <c r="J74" i="22" s="1"/>
  <c r="H74" i="22"/>
  <c r="G74" i="22" s="1"/>
  <c r="I72" i="22"/>
  <c r="H72" i="22"/>
  <c r="R71" i="22"/>
  <c r="P70" i="22" s="1"/>
  <c r="O71" i="22"/>
  <c r="J71" i="22"/>
  <c r="I71" i="22"/>
  <c r="H71" i="22"/>
  <c r="G71" i="22" s="1"/>
  <c r="H70" i="22" s="1"/>
  <c r="S70" i="22" s="1"/>
  <c r="R68" i="22"/>
  <c r="O68" i="22"/>
  <c r="N68" i="22"/>
  <c r="L67" i="22" s="1"/>
  <c r="K68" i="22"/>
  <c r="P67" i="22"/>
  <c r="S67" i="22" s="1"/>
  <c r="O66" i="22"/>
  <c r="K66" i="22"/>
  <c r="G66" i="22"/>
  <c r="O64" i="22"/>
  <c r="K64" i="22"/>
  <c r="G64" i="22"/>
  <c r="M61" i="22"/>
  <c r="L61" i="22"/>
  <c r="I61" i="22"/>
  <c r="H61" i="22"/>
  <c r="N60" i="22"/>
  <c r="M60" i="22"/>
  <c r="L60" i="22"/>
  <c r="K60" i="22"/>
  <c r="L59" i="22" s="1"/>
  <c r="J60" i="22"/>
  <c r="I60" i="22"/>
  <c r="H60" i="22"/>
  <c r="G60" i="22"/>
  <c r="H59" i="22"/>
  <c r="I58" i="22"/>
  <c r="H58" i="22"/>
  <c r="R57" i="22"/>
  <c r="O57" i="22"/>
  <c r="P56" i="22" s="1"/>
  <c r="J57" i="22"/>
  <c r="I57" i="22"/>
  <c r="H57" i="22"/>
  <c r="G57" i="22"/>
  <c r="H56" i="22" s="1"/>
  <c r="S56" i="22" s="1"/>
  <c r="R54" i="22"/>
  <c r="O54" i="22"/>
  <c r="N54" i="22"/>
  <c r="K54" i="22"/>
  <c r="P53" i="22"/>
  <c r="L53" i="22"/>
  <c r="S53" i="22" s="1"/>
  <c r="W53" i="22" s="1"/>
  <c r="O52" i="22"/>
  <c r="K52" i="22"/>
  <c r="G52" i="22"/>
  <c r="O50" i="22"/>
  <c r="K50" i="22"/>
  <c r="G50" i="22"/>
  <c r="M47" i="22"/>
  <c r="L47" i="22"/>
  <c r="I47" i="22"/>
  <c r="H47" i="22"/>
  <c r="M46" i="22"/>
  <c r="N46" i="22" s="1"/>
  <c r="L46" i="22"/>
  <c r="J46" i="22"/>
  <c r="I46" i="22"/>
  <c r="H46" i="22"/>
  <c r="G46" i="22" s="1"/>
  <c r="H45" i="22" s="1"/>
  <c r="I44" i="22"/>
  <c r="H44" i="22"/>
  <c r="R43" i="22"/>
  <c r="O43" i="22"/>
  <c r="I43" i="22"/>
  <c r="J43" i="22" s="1"/>
  <c r="H43" i="22"/>
  <c r="P42" i="22"/>
  <c r="R40" i="22"/>
  <c r="P39" i="22" s="1"/>
  <c r="S39" i="22" s="1"/>
  <c r="O40" i="22"/>
  <c r="N40" i="22"/>
  <c r="L39" i="22" s="1"/>
  <c r="K40" i="22"/>
  <c r="O38" i="22"/>
  <c r="K38" i="22"/>
  <c r="G38" i="22"/>
  <c r="O36" i="22"/>
  <c r="K36" i="22"/>
  <c r="G36" i="22"/>
  <c r="M33" i="22"/>
  <c r="L33" i="22"/>
  <c r="I33" i="22"/>
  <c r="H33" i="22"/>
  <c r="N32" i="22"/>
  <c r="M32" i="22"/>
  <c r="L32" i="22"/>
  <c r="K32" i="22" s="1"/>
  <c r="L31" i="22" s="1"/>
  <c r="J32" i="22"/>
  <c r="I32" i="22"/>
  <c r="H32" i="22"/>
  <c r="G32" i="22" s="1"/>
  <c r="H31" i="22" s="1"/>
  <c r="I30" i="22"/>
  <c r="H30" i="22"/>
  <c r="R29" i="22"/>
  <c r="P28" i="22" s="1"/>
  <c r="O29" i="22"/>
  <c r="J29" i="22"/>
  <c r="I29" i="22"/>
  <c r="H29" i="22"/>
  <c r="G29" i="22" s="1"/>
  <c r="H28" i="22" s="1"/>
  <c r="S28" i="22" s="1"/>
  <c r="R26" i="22"/>
  <c r="O26" i="22"/>
  <c r="N26" i="22"/>
  <c r="K26" i="22"/>
  <c r="L25" i="22" s="1"/>
  <c r="S25" i="22" s="1"/>
  <c r="P25" i="22"/>
  <c r="O24" i="22"/>
  <c r="K24" i="22"/>
  <c r="G24" i="22"/>
  <c r="O22" i="22"/>
  <c r="K22" i="22"/>
  <c r="G22" i="22"/>
  <c r="M19" i="22"/>
  <c r="L19" i="22"/>
  <c r="I19" i="22"/>
  <c r="H19" i="22"/>
  <c r="N18" i="22"/>
  <c r="M18" i="22"/>
  <c r="L18" i="22"/>
  <c r="K18" i="22" s="1"/>
  <c r="L17" i="22" s="1"/>
  <c r="I18" i="22"/>
  <c r="J18" i="22" s="1"/>
  <c r="H18" i="22"/>
  <c r="G18" i="22"/>
  <c r="H17" i="22" s="1"/>
  <c r="I16" i="22"/>
  <c r="H16" i="22"/>
  <c r="G15" i="22" s="1"/>
  <c r="R15" i="22"/>
  <c r="O15" i="22"/>
  <c r="P14" i="22" s="1"/>
  <c r="I15" i="22"/>
  <c r="J15" i="22" s="1"/>
  <c r="H15" i="22"/>
  <c r="R12" i="22"/>
  <c r="O12" i="22"/>
  <c r="P11" i="22" s="1"/>
  <c r="S11" i="22" s="1"/>
  <c r="N12" i="22"/>
  <c r="K12" i="22"/>
  <c r="L11" i="22"/>
  <c r="O10" i="22"/>
  <c r="K10" i="22"/>
  <c r="G10" i="22"/>
  <c r="O8" i="22"/>
  <c r="K8" i="22"/>
  <c r="G8" i="22"/>
  <c r="U115" i="22" l="1"/>
  <c r="Y115" i="22" s="1"/>
  <c r="AD115" i="22" s="1"/>
  <c r="W115" i="22"/>
  <c r="W258" i="22"/>
  <c r="U258" i="22"/>
  <c r="Y258" i="22" s="1"/>
  <c r="AD258" i="22" s="1"/>
  <c r="U283" i="22"/>
  <c r="W283" i="22"/>
  <c r="Y283" i="22" s="1"/>
  <c r="AD283" i="22" s="1"/>
  <c r="U286" i="22"/>
  <c r="W286" i="22"/>
  <c r="Y286" i="22" s="1"/>
  <c r="AD286" i="22" s="1"/>
  <c r="U302" i="22"/>
  <c r="Y302" i="22" s="1"/>
  <c r="AD302" i="22" s="1"/>
  <c r="W302" i="22"/>
  <c r="H14" i="22"/>
  <c r="S14" i="22" s="1"/>
  <c r="S145" i="22"/>
  <c r="U200" i="22"/>
  <c r="Y200" i="22" s="1"/>
  <c r="AD200" i="22" s="1"/>
  <c r="W200" i="22"/>
  <c r="Y228" i="22"/>
  <c r="AD228" i="22" s="1"/>
  <c r="W228" i="22"/>
  <c r="U228" i="22"/>
  <c r="S231" i="22"/>
  <c r="U272" i="22"/>
  <c r="Y272" i="22" s="1"/>
  <c r="AD272" i="22" s="1"/>
  <c r="W272" i="22"/>
  <c r="U28" i="22"/>
  <c r="W28" i="22"/>
  <c r="Y28" i="22" s="1"/>
  <c r="AD28" i="22" s="1"/>
  <c r="W67" i="22"/>
  <c r="U67" i="22"/>
  <c r="Y67" i="22" s="1"/>
  <c r="AD67" i="22" s="1"/>
  <c r="H87" i="22"/>
  <c r="S87" i="22" s="1"/>
  <c r="S95" i="22"/>
  <c r="Y139" i="22"/>
  <c r="AD139" i="22" s="1"/>
  <c r="W139" i="22"/>
  <c r="U139" i="22"/>
  <c r="U142" i="22"/>
  <c r="Y142" i="22" s="1"/>
  <c r="AD142" i="22" s="1"/>
  <c r="W142" i="22"/>
  <c r="Y170" i="22"/>
  <c r="AD170" i="22" s="1"/>
  <c r="W170" i="22"/>
  <c r="U170" i="22"/>
  <c r="S173" i="22"/>
  <c r="W183" i="22"/>
  <c r="U183" i="22"/>
  <c r="Y183" i="22"/>
  <c r="AD183" i="22" s="1"/>
  <c r="W211" i="22"/>
  <c r="U211" i="22"/>
  <c r="Y211" i="22"/>
  <c r="AD211" i="22" s="1"/>
  <c r="W241" i="22"/>
  <c r="U241" i="22"/>
  <c r="Y241" i="22"/>
  <c r="AD241" i="22" s="1"/>
  <c r="W357" i="22"/>
  <c r="U357" i="22"/>
  <c r="Y357" i="22" s="1"/>
  <c r="AD357" i="22" s="1"/>
  <c r="W25" i="22"/>
  <c r="U25" i="22"/>
  <c r="Y25" i="22" s="1"/>
  <c r="AD25" i="22" s="1"/>
  <c r="W39" i="22"/>
  <c r="Y39" i="22"/>
  <c r="U39" i="22"/>
  <c r="AD39" i="22"/>
  <c r="Y11" i="22"/>
  <c r="W11" i="22"/>
  <c r="AD11" i="22"/>
  <c r="U11" i="22"/>
  <c r="S17" i="22"/>
  <c r="S31" i="22"/>
  <c r="U56" i="22"/>
  <c r="Y56" i="22" s="1"/>
  <c r="AD56" i="22" s="1"/>
  <c r="W56" i="22"/>
  <c r="W70" i="22"/>
  <c r="U70" i="22"/>
  <c r="Y70" i="22" s="1"/>
  <c r="AD70" i="22" s="1"/>
  <c r="U81" i="22"/>
  <c r="Y81" i="22" s="1"/>
  <c r="AD81" i="22" s="1"/>
  <c r="W81" i="22"/>
  <c r="Y84" i="22"/>
  <c r="AD84" i="22" s="1"/>
  <c r="W84" i="22"/>
  <c r="U84" i="22"/>
  <c r="U109" i="22"/>
  <c r="Y109" i="22" s="1"/>
  <c r="AD109" i="22" s="1"/>
  <c r="W109" i="22"/>
  <c r="W125" i="22"/>
  <c r="U125" i="22"/>
  <c r="Y125" i="22" s="1"/>
  <c r="AD125" i="22" s="1"/>
  <c r="S261" i="22"/>
  <c r="H305" i="22"/>
  <c r="S305" i="22" s="1"/>
  <c r="H73" i="22"/>
  <c r="S73" i="22" s="1"/>
  <c r="G99" i="22"/>
  <c r="H98" i="22" s="1"/>
  <c r="S98" i="22" s="1"/>
  <c r="K102" i="22"/>
  <c r="L101" i="22" s="1"/>
  <c r="U153" i="22"/>
  <c r="H156" i="22"/>
  <c r="S156" i="22" s="1"/>
  <c r="S167" i="22"/>
  <c r="L173" i="22"/>
  <c r="H189" i="22"/>
  <c r="S189" i="22" s="1"/>
  <c r="H214" i="22"/>
  <c r="S214" i="22" s="1"/>
  <c r="S225" i="22"/>
  <c r="L231" i="22"/>
  <c r="H247" i="22"/>
  <c r="S247" i="22" s="1"/>
  <c r="L261" i="22"/>
  <c r="S269" i="22"/>
  <c r="W418" i="22"/>
  <c r="U418" i="22"/>
  <c r="Y418" i="22" s="1"/>
  <c r="AD418" i="22" s="1"/>
  <c r="W421" i="22"/>
  <c r="U421" i="22"/>
  <c r="Y421" i="22" s="1"/>
  <c r="AD421" i="22" s="1"/>
  <c r="AA421" i="22" s="1"/>
  <c r="S479" i="22"/>
  <c r="Y521" i="22"/>
  <c r="W521" i="22"/>
  <c r="AD521" i="22"/>
  <c r="U521" i="22"/>
  <c r="Y53" i="22"/>
  <c r="AD53" i="22" s="1"/>
  <c r="W360" i="22"/>
  <c r="U360" i="22"/>
  <c r="Y360" i="22" s="1"/>
  <c r="AD360" i="22" s="1"/>
  <c r="AA360" i="22" s="1"/>
  <c r="U53" i="22"/>
  <c r="H101" i="22"/>
  <c r="S101" i="22" s="1"/>
  <c r="H128" i="22"/>
  <c r="S128" i="22" s="1"/>
  <c r="U299" i="22"/>
  <c r="Y299" i="22" s="1"/>
  <c r="AD299" i="22" s="1"/>
  <c r="W299" i="22"/>
  <c r="U313" i="22"/>
  <c r="Y313" i="22"/>
  <c r="AD313" i="22" s="1"/>
  <c r="U327" i="22"/>
  <c r="W327" i="22"/>
  <c r="Y327" i="22" s="1"/>
  <c r="AD327" i="22" s="1"/>
  <c r="W363" i="22"/>
  <c r="Y363" i="22" s="1"/>
  <c r="AD363" i="22" s="1"/>
  <c r="W399" i="22"/>
  <c r="U399" i="22"/>
  <c r="W429" i="22"/>
  <c r="Y429" i="22"/>
  <c r="AD429" i="22" s="1"/>
  <c r="U429" i="22"/>
  <c r="S59" i="22"/>
  <c r="S112" i="22"/>
  <c r="W371" i="22"/>
  <c r="Y371" i="22"/>
  <c r="AD371" i="22" s="1"/>
  <c r="U371" i="22"/>
  <c r="Y153" i="22"/>
  <c r="AD153" i="22" s="1"/>
  <c r="G43" i="22"/>
  <c r="H42" i="22" s="1"/>
  <c r="S42" i="22" s="1"/>
  <c r="K46" i="22"/>
  <c r="L45" i="22" s="1"/>
  <c r="S45" i="22" s="1"/>
  <c r="H131" i="22"/>
  <c r="S131" i="22" s="1"/>
  <c r="H159" i="22"/>
  <c r="S159" i="22" s="1"/>
  <c r="H186" i="22"/>
  <c r="S186" i="22" s="1"/>
  <c r="S197" i="22"/>
  <c r="L203" i="22"/>
  <c r="S203" i="22" s="1"/>
  <c r="H217" i="22"/>
  <c r="S217" i="22" s="1"/>
  <c r="H244" i="22"/>
  <c r="S244" i="22" s="1"/>
  <c r="S255" i="22"/>
  <c r="L275" i="22"/>
  <c r="S275" i="22" s="1"/>
  <c r="W313" i="22"/>
  <c r="U316" i="22"/>
  <c r="Y316" i="22" s="1"/>
  <c r="AD316" i="22" s="1"/>
  <c r="W463" i="22"/>
  <c r="Y463" i="22" s="1"/>
  <c r="AD463" i="22" s="1"/>
  <c r="U463" i="22"/>
  <c r="H333" i="22"/>
  <c r="S333" i="22" s="1"/>
  <c r="W341" i="22"/>
  <c r="U341" i="22"/>
  <c r="Y341" i="22" s="1"/>
  <c r="AD341" i="22" s="1"/>
  <c r="S388" i="22"/>
  <c r="W415" i="22"/>
  <c r="AD415" i="22"/>
  <c r="S443" i="22"/>
  <c r="U446" i="22"/>
  <c r="Y446" i="22"/>
  <c r="AD446" i="22" s="1"/>
  <c r="W515" i="22"/>
  <c r="U515" i="22"/>
  <c r="Y515" i="22" s="1"/>
  <c r="AD515" i="22" s="1"/>
  <c r="W518" i="22"/>
  <c r="U518" i="22"/>
  <c r="Y518" i="22" s="1"/>
  <c r="AD518" i="22" s="1"/>
  <c r="AA518" i="22" s="1"/>
  <c r="L289" i="22"/>
  <c r="S289" i="22" s="1"/>
  <c r="H374" i="22"/>
  <c r="S374" i="22" s="1"/>
  <c r="L377" i="22"/>
  <c r="H405" i="22"/>
  <c r="U473" i="22"/>
  <c r="Y473" i="22"/>
  <c r="AD473" i="22" s="1"/>
  <c r="W473" i="22"/>
  <c r="U504" i="22"/>
  <c r="Y504" i="22"/>
  <c r="AD504" i="22" s="1"/>
  <c r="W504" i="22"/>
  <c r="U507" i="22"/>
  <c r="Y507" i="22"/>
  <c r="AD507" i="22" s="1"/>
  <c r="AA507" i="22" s="1"/>
  <c r="W507" i="22"/>
  <c r="J320" i="22"/>
  <c r="H319" i="22" s="1"/>
  <c r="S319" i="22" s="1"/>
  <c r="H330" i="22"/>
  <c r="S330" i="22" s="1"/>
  <c r="S385" i="22"/>
  <c r="H391" i="22"/>
  <c r="S391" i="22" s="1"/>
  <c r="U415" i="22"/>
  <c r="Y415" i="22" s="1"/>
  <c r="H432" i="22"/>
  <c r="S432" i="22" s="1"/>
  <c r="S449" i="22"/>
  <c r="G345" i="22"/>
  <c r="H344" i="22" s="1"/>
  <c r="S344" i="22" s="1"/>
  <c r="K348" i="22"/>
  <c r="L347" i="22" s="1"/>
  <c r="S347" i="22" s="1"/>
  <c r="H435" i="22"/>
  <c r="S435" i="22" s="1"/>
  <c r="S537" i="22"/>
  <c r="Y554" i="22"/>
  <c r="AD554" i="22"/>
  <c r="X554" i="22"/>
  <c r="Z554" i="22"/>
  <c r="W579" i="22"/>
  <c r="Y460" i="22"/>
  <c r="AD460" i="22" s="1"/>
  <c r="W460" i="22"/>
  <c r="U460" i="22"/>
  <c r="W487" i="22"/>
  <c r="U487" i="22"/>
  <c r="Y487" i="22" s="1"/>
  <c r="AD487" i="22" s="1"/>
  <c r="U531" i="22"/>
  <c r="Y531" i="22" s="1"/>
  <c r="AD531" i="22" s="1"/>
  <c r="U534" i="22"/>
  <c r="Y534" i="22"/>
  <c r="AD534" i="22" s="1"/>
  <c r="H377" i="22"/>
  <c r="G403" i="22"/>
  <c r="H402" i="22" s="1"/>
  <c r="S402" i="22" s="1"/>
  <c r="K406" i="22"/>
  <c r="L405" i="22" s="1"/>
  <c r="AD501" i="22"/>
  <c r="U501" i="22"/>
  <c r="Y501" i="22"/>
  <c r="W501" i="22"/>
  <c r="AD476" i="22"/>
  <c r="U476" i="22"/>
  <c r="Y476" i="22"/>
  <c r="L493" i="22"/>
  <c r="W551" i="22"/>
  <c r="S562" i="22"/>
  <c r="W576" i="22"/>
  <c r="L582" i="22"/>
  <c r="W582" i="22" s="1"/>
  <c r="AD545" i="22"/>
  <c r="X545" i="22"/>
  <c r="Z545" i="22"/>
  <c r="S565" i="22"/>
  <c r="S568" i="22"/>
  <c r="K436" i="22"/>
  <c r="L435" i="22" s="1"/>
  <c r="P457" i="22"/>
  <c r="S457" i="22" s="1"/>
  <c r="H490" i="22"/>
  <c r="S490" i="22" s="1"/>
  <c r="H493" i="22"/>
  <c r="T548" i="22"/>
  <c r="W548" i="22" s="1"/>
  <c r="H585" i="22"/>
  <c r="W585" i="22" s="1"/>
  <c r="Y582" i="22" l="1"/>
  <c r="X582" i="22"/>
  <c r="Z582" i="22"/>
  <c r="AD582" i="22" s="1"/>
  <c r="Y275" i="22"/>
  <c r="AD275" i="22"/>
  <c r="U275" i="22"/>
  <c r="W275" i="22"/>
  <c r="Z548" i="22"/>
  <c r="AD548" i="22" s="1"/>
  <c r="Y548" i="22"/>
  <c r="X548" i="22"/>
  <c r="AA515" i="22"/>
  <c r="W45" i="22"/>
  <c r="Y45" i="22"/>
  <c r="AD45" i="22" s="1"/>
  <c r="U45" i="22"/>
  <c r="AA357" i="22"/>
  <c r="Y203" i="22"/>
  <c r="AD203" i="22"/>
  <c r="W203" i="22"/>
  <c r="U203" i="22"/>
  <c r="W347" i="22"/>
  <c r="U347" i="22"/>
  <c r="Y347" i="22" s="1"/>
  <c r="AD347" i="22" s="1"/>
  <c r="AA504" i="22"/>
  <c r="AA363" i="22"/>
  <c r="AA418" i="22"/>
  <c r="Y490" i="22"/>
  <c r="AD490" i="22" s="1"/>
  <c r="W490" i="22"/>
  <c r="U490" i="22"/>
  <c r="W432" i="22"/>
  <c r="U432" i="22"/>
  <c r="Y432" i="22" s="1"/>
  <c r="AD432" i="22" s="1"/>
  <c r="AA415" i="22"/>
  <c r="W112" i="22"/>
  <c r="U112" i="22"/>
  <c r="Y112" i="22"/>
  <c r="AD112" i="22" s="1"/>
  <c r="U269" i="22"/>
  <c r="Y269" i="22"/>
  <c r="AD269" i="22" s="1"/>
  <c r="W269" i="22"/>
  <c r="W98" i="22"/>
  <c r="Y98" i="22"/>
  <c r="AD98" i="22" s="1"/>
  <c r="U98" i="22"/>
  <c r="W173" i="22"/>
  <c r="U173" i="22"/>
  <c r="Y173" i="22" s="1"/>
  <c r="AD173" i="22" s="1"/>
  <c r="W457" i="22"/>
  <c r="U457" i="22"/>
  <c r="Y457" i="22" s="1"/>
  <c r="AD457" i="22" s="1"/>
  <c r="W565" i="22"/>
  <c r="U565" i="22"/>
  <c r="Y565" i="22" s="1"/>
  <c r="AD565" i="22" s="1"/>
  <c r="X579" i="22"/>
  <c r="Z579" i="22"/>
  <c r="AD579" i="22" s="1"/>
  <c r="Y579" i="22"/>
  <c r="U330" i="22"/>
  <c r="Y330" i="22" s="1"/>
  <c r="AD330" i="22" s="1"/>
  <c r="W330" i="22"/>
  <c r="W374" i="22"/>
  <c r="Y374" i="22"/>
  <c r="AD374" i="22"/>
  <c r="U374" i="22"/>
  <c r="W244" i="22"/>
  <c r="U244" i="22"/>
  <c r="Y244" i="22" s="1"/>
  <c r="AD244" i="22" s="1"/>
  <c r="W186" i="22"/>
  <c r="U186" i="22"/>
  <c r="Y186" i="22" s="1"/>
  <c r="AD186" i="22" s="1"/>
  <c r="W42" i="22"/>
  <c r="U42" i="22"/>
  <c r="Y42" i="22" s="1"/>
  <c r="AD42" i="22" s="1"/>
  <c r="W59" i="22"/>
  <c r="U59" i="22"/>
  <c r="Y59" i="22" s="1"/>
  <c r="AD59" i="22" s="1"/>
  <c r="W214" i="22"/>
  <c r="U214" i="22"/>
  <c r="Y214" i="22" s="1"/>
  <c r="AD214" i="22" s="1"/>
  <c r="W156" i="22"/>
  <c r="U156" i="22"/>
  <c r="Y156" i="22" s="1"/>
  <c r="AD156" i="22" s="1"/>
  <c r="W73" i="22"/>
  <c r="Y73" i="22"/>
  <c r="AD73" i="22" s="1"/>
  <c r="U73" i="22"/>
  <c r="W31" i="22"/>
  <c r="Y31" i="22" s="1"/>
  <c r="AD31" i="22" s="1"/>
  <c r="U31" i="22"/>
  <c r="W95" i="22"/>
  <c r="U95" i="22"/>
  <c r="Y95" i="22" s="1"/>
  <c r="AD95" i="22" s="1"/>
  <c r="AA95" i="22" s="1"/>
  <c r="W568" i="22"/>
  <c r="U568" i="22"/>
  <c r="Y568" i="22" s="1"/>
  <c r="AD568" i="22" s="1"/>
  <c r="X551" i="22"/>
  <c r="Z551" i="22"/>
  <c r="AD551" i="22" s="1"/>
  <c r="Y551" i="22"/>
  <c r="AA501" i="22"/>
  <c r="W435" i="22"/>
  <c r="U435" i="22"/>
  <c r="Y435" i="22"/>
  <c r="AD435" i="22" s="1"/>
  <c r="AA435" i="22" s="1"/>
  <c r="W255" i="22"/>
  <c r="Y255" i="22" s="1"/>
  <c r="AD255" i="22" s="1"/>
  <c r="U255" i="22"/>
  <c r="W101" i="22"/>
  <c r="U101" i="22"/>
  <c r="Y101" i="22" s="1"/>
  <c r="AD101" i="22" s="1"/>
  <c r="AA521" i="22"/>
  <c r="U261" i="22"/>
  <c r="Y261" i="22" s="1"/>
  <c r="AD261" i="22" s="1"/>
  <c r="AA261" i="22" s="1"/>
  <c r="W261" i="22"/>
  <c r="Y231" i="22"/>
  <c r="AD231" i="22" s="1"/>
  <c r="W231" i="22"/>
  <c r="U231" i="22"/>
  <c r="Y576" i="22"/>
  <c r="Z576" i="22" s="1"/>
  <c r="AD576" i="22" s="1"/>
  <c r="X576" i="22"/>
  <c r="W344" i="22"/>
  <c r="Y344" i="22" s="1"/>
  <c r="AD344" i="22" s="1"/>
  <c r="U344" i="22"/>
  <c r="Y391" i="22"/>
  <c r="AD391" i="22" s="1"/>
  <c r="U391" i="22"/>
  <c r="W391" i="22"/>
  <c r="U319" i="22"/>
  <c r="W319" i="22"/>
  <c r="Y319" i="22" s="1"/>
  <c r="AD319" i="22" s="1"/>
  <c r="U388" i="22"/>
  <c r="Y388" i="22" s="1"/>
  <c r="AD388" i="22" s="1"/>
  <c r="W388" i="22"/>
  <c r="U333" i="22"/>
  <c r="Y333" i="22" s="1"/>
  <c r="AD333" i="22" s="1"/>
  <c r="AA333" i="22" s="1"/>
  <c r="W333" i="22"/>
  <c r="W217" i="22"/>
  <c r="Y217" i="22" s="1"/>
  <c r="AD217" i="22" s="1"/>
  <c r="U217" i="22"/>
  <c r="W159" i="22"/>
  <c r="Y159" i="22" s="1"/>
  <c r="AD159" i="22" s="1"/>
  <c r="AA159" i="22" s="1"/>
  <c r="U159" i="22"/>
  <c r="W247" i="22"/>
  <c r="Y247" i="22" s="1"/>
  <c r="AD247" i="22" s="1"/>
  <c r="U247" i="22"/>
  <c r="W189" i="22"/>
  <c r="Y189" i="22" s="1"/>
  <c r="AD189" i="22" s="1"/>
  <c r="AA189" i="22" s="1"/>
  <c r="U189" i="22"/>
  <c r="Y17" i="22"/>
  <c r="AD17" i="22" s="1"/>
  <c r="W17" i="22"/>
  <c r="U17" i="22"/>
  <c r="U87" i="22"/>
  <c r="Y87" i="22" s="1"/>
  <c r="AD87" i="22" s="1"/>
  <c r="W87" i="22"/>
  <c r="Y145" i="22"/>
  <c r="AD145" i="22" s="1"/>
  <c r="W145" i="22"/>
  <c r="U145" i="22"/>
  <c r="Y197" i="22"/>
  <c r="AD197" i="22" s="1"/>
  <c r="U197" i="22"/>
  <c r="W197" i="22"/>
  <c r="Y225" i="22"/>
  <c r="AD225" i="22" s="1"/>
  <c r="W225" i="22"/>
  <c r="U225" i="22"/>
  <c r="Y167" i="22"/>
  <c r="AD167" i="22" s="1"/>
  <c r="W167" i="22"/>
  <c r="U167" i="22"/>
  <c r="Y585" i="22"/>
  <c r="X585" i="22"/>
  <c r="Z585" i="22" s="1"/>
  <c r="AD585" i="22" s="1"/>
  <c r="AA585" i="22" s="1"/>
  <c r="W402" i="22"/>
  <c r="U402" i="22"/>
  <c r="Y402" i="22"/>
  <c r="AD402" i="22"/>
  <c r="S493" i="22"/>
  <c r="W562" i="22"/>
  <c r="U562" i="22"/>
  <c r="Y562" i="22" s="1"/>
  <c r="AD562" i="22" s="1"/>
  <c r="AA562" i="22" s="1"/>
  <c r="S377" i="22"/>
  <c r="U537" i="22"/>
  <c r="Y537" i="22" s="1"/>
  <c r="AD537" i="22" s="1"/>
  <c r="W537" i="22"/>
  <c r="U449" i="22"/>
  <c r="Y449" i="22" s="1"/>
  <c r="AD449" i="22" s="1"/>
  <c r="W449" i="22"/>
  <c r="U385" i="22"/>
  <c r="Y385" i="22" s="1"/>
  <c r="AD385" i="22" s="1"/>
  <c r="AA385" i="22" s="1"/>
  <c r="W385" i="22"/>
  <c r="S405" i="22"/>
  <c r="U289" i="22"/>
  <c r="W289" i="22"/>
  <c r="Y289" i="22" s="1"/>
  <c r="AD289" i="22" s="1"/>
  <c r="U443" i="22"/>
  <c r="W443" i="22"/>
  <c r="Y443" i="22" s="1"/>
  <c r="AD443" i="22" s="1"/>
  <c r="W131" i="22"/>
  <c r="Y131" i="22" s="1"/>
  <c r="AD131" i="22" s="1"/>
  <c r="AA131" i="22" s="1"/>
  <c r="U131" i="22"/>
  <c r="Y399" i="22"/>
  <c r="AD399" i="22" s="1"/>
  <c r="W128" i="22"/>
  <c r="U128" i="22"/>
  <c r="Y128" i="22" s="1"/>
  <c r="AD128" i="22" s="1"/>
  <c r="U479" i="22"/>
  <c r="W479" i="22"/>
  <c r="Y479" i="22" s="1"/>
  <c r="AD479" i="22" s="1"/>
  <c r="U305" i="22"/>
  <c r="Y305" i="22" s="1"/>
  <c r="AD305" i="22" s="1"/>
  <c r="W305" i="22"/>
  <c r="W14" i="22"/>
  <c r="U14" i="22"/>
  <c r="Y14" i="22" s="1"/>
  <c r="AD14" i="22" s="1"/>
  <c r="AA73" i="22" l="1"/>
  <c r="AA67" i="22"/>
  <c r="AA70" i="22"/>
  <c r="AA214" i="22"/>
  <c r="AA211" i="22"/>
  <c r="AA42" i="22"/>
  <c r="AA39" i="22"/>
  <c r="AA244" i="22"/>
  <c r="AA241" i="22"/>
  <c r="AA548" i="22"/>
  <c r="AA554" i="22"/>
  <c r="AA545" i="22"/>
  <c r="AA305" i="22"/>
  <c r="AA299" i="22"/>
  <c r="AA302" i="22"/>
  <c r="AA443" i="22"/>
  <c r="AA446" i="22"/>
  <c r="AA449" i="22"/>
  <c r="AA145" i="22"/>
  <c r="AA142" i="22"/>
  <c r="AA139" i="22"/>
  <c r="AA344" i="22"/>
  <c r="AA341" i="22"/>
  <c r="AA255" i="22"/>
  <c r="AA258" i="22"/>
  <c r="AA568" i="22"/>
  <c r="AA579" i="22"/>
  <c r="AA457" i="22"/>
  <c r="AA463" i="22"/>
  <c r="AA460" i="22"/>
  <c r="AA269" i="22"/>
  <c r="AA272" i="22"/>
  <c r="AA582" i="22"/>
  <c r="AA128" i="22"/>
  <c r="AA125" i="22"/>
  <c r="AA167" i="22"/>
  <c r="AA170" i="22"/>
  <c r="AA14" i="22"/>
  <c r="AA11" i="22"/>
  <c r="AA479" i="22"/>
  <c r="AA473" i="22"/>
  <c r="AA476" i="22"/>
  <c r="AA197" i="22"/>
  <c r="AA200" i="22"/>
  <c r="AA17" i="22"/>
  <c r="AA247" i="22"/>
  <c r="AA217" i="22"/>
  <c r="AA388" i="22"/>
  <c r="AA231" i="22"/>
  <c r="AA101" i="22"/>
  <c r="AA31" i="22"/>
  <c r="AA28" i="22"/>
  <c r="AA25" i="22"/>
  <c r="AA156" i="22"/>
  <c r="AA153" i="22"/>
  <c r="AA59" i="22"/>
  <c r="AA53" i="22"/>
  <c r="AA56" i="22"/>
  <c r="AA186" i="22"/>
  <c r="AA183" i="22"/>
  <c r="AA98" i="22"/>
  <c r="AA289" i="22"/>
  <c r="AA286" i="22"/>
  <c r="AA283" i="22"/>
  <c r="AA537" i="22"/>
  <c r="AA534" i="22"/>
  <c r="AA531" i="22"/>
  <c r="AA225" i="22"/>
  <c r="AA228" i="22"/>
  <c r="AA87" i="22"/>
  <c r="AA81" i="22"/>
  <c r="AA84" i="22"/>
  <c r="AA319" i="22"/>
  <c r="AA316" i="22"/>
  <c r="AA313" i="22"/>
  <c r="AA391" i="22"/>
  <c r="AA576" i="22"/>
  <c r="AA551" i="22"/>
  <c r="AA330" i="22"/>
  <c r="AA327" i="22"/>
  <c r="AA565" i="22"/>
  <c r="AA173" i="22"/>
  <c r="AA112" i="22"/>
  <c r="AA115" i="22"/>
  <c r="AA109" i="22"/>
  <c r="AA432" i="22"/>
  <c r="AA429" i="22"/>
  <c r="AA347" i="22"/>
  <c r="AA45" i="22"/>
  <c r="AA203" i="22"/>
  <c r="AA275" i="22"/>
  <c r="W377" i="22"/>
  <c r="U377" i="22"/>
  <c r="Y377" i="22"/>
  <c r="AD377" i="22" s="1"/>
  <c r="W405" i="22"/>
  <c r="Y405" i="22"/>
  <c r="AD405" i="22" s="1"/>
  <c r="U405" i="22"/>
  <c r="W493" i="22"/>
  <c r="U493" i="22"/>
  <c r="Y493" i="22" s="1"/>
  <c r="AD493" i="22" s="1"/>
  <c r="AA405" i="22" l="1"/>
  <c r="AA399" i="22"/>
  <c r="AA402" i="22"/>
  <c r="AA377" i="22"/>
  <c r="AA374" i="22"/>
  <c r="AA371" i="22"/>
  <c r="AA493" i="22"/>
  <c r="AA490" i="22"/>
  <c r="AA487" i="22"/>
  <c r="V108" i="20" l="1"/>
  <c r="V107" i="20"/>
  <c r="H108" i="20"/>
  <c r="H107" i="20"/>
  <c r="T94" i="20"/>
  <c r="T93" i="20"/>
  <c r="F94" i="20"/>
  <c r="F93" i="20"/>
  <c r="R123" i="20"/>
  <c r="Q123" i="20"/>
  <c r="R122" i="20"/>
  <c r="Q122" i="20"/>
  <c r="R121" i="20"/>
  <c r="Q121" i="20"/>
  <c r="R120" i="20"/>
  <c r="Q120" i="20"/>
  <c r="R119" i="20"/>
  <c r="Q119" i="20"/>
  <c r="R118" i="20"/>
  <c r="Q118" i="20"/>
  <c r="K123" i="20"/>
  <c r="J123" i="20"/>
  <c r="K122" i="20"/>
  <c r="J122" i="20"/>
  <c r="K121" i="20"/>
  <c r="J121" i="20"/>
  <c r="K120" i="20"/>
  <c r="J120" i="20"/>
  <c r="K119" i="20"/>
  <c r="J119" i="20"/>
  <c r="K118" i="20"/>
  <c r="J118" i="20"/>
  <c r="P123" i="20"/>
  <c r="P122" i="20"/>
  <c r="P121" i="20"/>
  <c r="P120" i="20"/>
  <c r="P119" i="20"/>
  <c r="P118" i="20"/>
  <c r="I123" i="20"/>
  <c r="I122" i="20"/>
  <c r="I121" i="20"/>
  <c r="I120" i="20"/>
  <c r="I119" i="20"/>
  <c r="I118" i="20"/>
  <c r="Y108" i="20" l="1"/>
  <c r="X108" i="20"/>
  <c r="Y107" i="20"/>
  <c r="X107" i="20"/>
  <c r="Y106" i="20"/>
  <c r="X106" i="20"/>
  <c r="Y105" i="20"/>
  <c r="X105" i="20"/>
  <c r="Y104" i="20"/>
  <c r="X104" i="20"/>
  <c r="AF108" i="20"/>
  <c r="AE108" i="20"/>
  <c r="AD108" i="20"/>
  <c r="AF107" i="20"/>
  <c r="AE107" i="20"/>
  <c r="AD107" i="20"/>
  <c r="AF106" i="20"/>
  <c r="AE106" i="20"/>
  <c r="AD106" i="20"/>
  <c r="AE105" i="20"/>
  <c r="AD105" i="20"/>
  <c r="AE104" i="20"/>
  <c r="AD104" i="20"/>
  <c r="AD103" i="20"/>
  <c r="AD102" i="20"/>
  <c r="W108" i="20"/>
  <c r="W107" i="20"/>
  <c r="W106" i="20"/>
  <c r="W105" i="20"/>
  <c r="W104" i="20"/>
  <c r="W103" i="20"/>
  <c r="W102" i="20"/>
  <c r="AF104" i="20"/>
  <c r="AF105" i="20"/>
  <c r="AF102" i="20"/>
  <c r="AE102" i="20"/>
  <c r="Y102" i="20"/>
  <c r="X102" i="20"/>
  <c r="AF103" i="20"/>
  <c r="AE103" i="20"/>
  <c r="Y103" i="20"/>
  <c r="X103" i="20"/>
  <c r="AF94" i="20"/>
  <c r="AE94" i="20"/>
  <c r="AD94" i="20"/>
  <c r="AF93" i="20"/>
  <c r="AE93" i="20"/>
  <c r="AD93" i="20"/>
  <c r="AF92" i="20"/>
  <c r="AE92" i="20"/>
  <c r="AD92" i="20"/>
  <c r="AF91" i="20"/>
  <c r="AD91" i="20"/>
  <c r="AF90" i="20"/>
  <c r="AD90" i="20"/>
  <c r="AD89" i="20"/>
  <c r="AD88" i="20"/>
  <c r="Y94" i="20"/>
  <c r="X94" i="20"/>
  <c r="W94" i="20"/>
  <c r="Y93" i="20"/>
  <c r="X93" i="20"/>
  <c r="W93" i="20"/>
  <c r="Y92" i="20"/>
  <c r="X92" i="20"/>
  <c r="W92" i="20"/>
  <c r="Y91" i="20"/>
  <c r="X91" i="20"/>
  <c r="W91" i="20"/>
  <c r="Y90" i="20"/>
  <c r="X90" i="20"/>
  <c r="W90" i="20"/>
  <c r="W89" i="20"/>
  <c r="W88" i="20"/>
  <c r="AE90" i="20"/>
  <c r="AE91" i="20"/>
  <c r="AF88" i="20"/>
  <c r="AE88" i="20"/>
  <c r="Y88" i="20"/>
  <c r="X88" i="20"/>
  <c r="AF89" i="20"/>
  <c r="AE89" i="20"/>
  <c r="Y89" i="20"/>
  <c r="X89" i="20"/>
  <c r="R108" i="20"/>
  <c r="Q108" i="20"/>
  <c r="P108" i="20"/>
  <c r="R107" i="20"/>
  <c r="Q107" i="20"/>
  <c r="P107" i="20"/>
  <c r="R106" i="20"/>
  <c r="Q106" i="20"/>
  <c r="P106" i="20"/>
  <c r="Q105" i="20"/>
  <c r="P105" i="20"/>
  <c r="Q104" i="20"/>
  <c r="P104" i="20"/>
  <c r="P103" i="20"/>
  <c r="P102" i="20"/>
  <c r="K108" i="20"/>
  <c r="J108" i="20"/>
  <c r="K106" i="20"/>
  <c r="J106" i="20"/>
  <c r="K105" i="20"/>
  <c r="J105" i="20"/>
  <c r="K104" i="20"/>
  <c r="J104" i="20"/>
  <c r="I108" i="20"/>
  <c r="K107" i="20"/>
  <c r="J107" i="20"/>
  <c r="I107" i="20"/>
  <c r="I106" i="20"/>
  <c r="I105" i="20"/>
  <c r="I104" i="20"/>
  <c r="I103" i="20"/>
  <c r="I102" i="20"/>
  <c r="R104" i="20"/>
  <c r="R105" i="20"/>
  <c r="R102" i="20" l="1"/>
  <c r="Q102" i="20"/>
  <c r="K102" i="20"/>
  <c r="J102" i="20"/>
  <c r="R103" i="20"/>
  <c r="Q103" i="20"/>
  <c r="K103" i="20"/>
  <c r="J103" i="20"/>
  <c r="K94" i="20" l="1"/>
  <c r="J94" i="20"/>
  <c r="K93" i="20"/>
  <c r="J93" i="20"/>
  <c r="K92" i="20"/>
  <c r="R94" i="20"/>
  <c r="Q94" i="20"/>
  <c r="R93" i="20"/>
  <c r="Q93" i="20"/>
  <c r="R92" i="20"/>
  <c r="Q92" i="20"/>
  <c r="J92" i="20"/>
  <c r="I94" i="20"/>
  <c r="I93" i="20"/>
  <c r="I92" i="20"/>
  <c r="P94" i="20"/>
  <c r="P93" i="20"/>
  <c r="P92" i="20"/>
  <c r="R91" i="20"/>
  <c r="R90" i="20"/>
  <c r="P91" i="20"/>
  <c r="P90" i="20"/>
  <c r="K91" i="20"/>
  <c r="J91" i="20"/>
  <c r="K90" i="20"/>
  <c r="J90" i="20"/>
  <c r="I91" i="20"/>
  <c r="I90" i="20"/>
  <c r="P89" i="20"/>
  <c r="P88" i="20"/>
  <c r="I89" i="20"/>
  <c r="I88" i="20"/>
  <c r="Q90" i="20"/>
  <c r="Q91" i="20"/>
  <c r="R88" i="20"/>
  <c r="Q88" i="20"/>
  <c r="K88" i="20"/>
  <c r="J88" i="20"/>
  <c r="R89" i="20"/>
  <c r="Q89" i="20"/>
  <c r="K89" i="20"/>
  <c r="J89" i="20"/>
</calcChain>
</file>

<file path=xl/sharedStrings.xml><?xml version="1.0" encoding="utf-8"?>
<sst xmlns="http://schemas.openxmlformats.org/spreadsheetml/2006/main" count="2781" uniqueCount="1177">
  <si>
    <t>刈羽ぴあパークとうりんぼ</t>
    <phoneticPr fontId="1"/>
  </si>
  <si>
    <t>新井総合公園</t>
    <phoneticPr fontId="1"/>
  </si>
  <si>
    <t>ゆ</t>
    <phoneticPr fontId="1"/>
  </si>
  <si>
    <t>新潟聖籠スポーツセンター</t>
    <phoneticPr fontId="1"/>
  </si>
  <si>
    <t>P1</t>
    <phoneticPr fontId="1"/>
  </si>
  <si>
    <t>P2</t>
    <phoneticPr fontId="1"/>
  </si>
  <si>
    <t>P3</t>
    <phoneticPr fontId="1"/>
  </si>
  <si>
    <t>JFA 第42回全日本U-12サッカー選手権大会新潟県大会　グループリーグ組み合わせ</t>
    <rPh sb="4" eb="5">
      <t>ダイ</t>
    </rPh>
    <rPh sb="7" eb="8">
      <t>カイ</t>
    </rPh>
    <rPh sb="8" eb="11">
      <t>ゼンニホン</t>
    </rPh>
    <rPh sb="19" eb="22">
      <t>センシュケン</t>
    </rPh>
    <rPh sb="22" eb="24">
      <t>タイカイ</t>
    </rPh>
    <rPh sb="24" eb="27">
      <t>ニイガタケン</t>
    </rPh>
    <rPh sb="27" eb="29">
      <t>タイカイ</t>
    </rPh>
    <rPh sb="37" eb="38">
      <t>ク</t>
    </rPh>
    <rPh sb="39" eb="40">
      <t>ア</t>
    </rPh>
    <phoneticPr fontId="1"/>
  </si>
  <si>
    <t>交a</t>
    <rPh sb="0" eb="1">
      <t>コウ</t>
    </rPh>
    <phoneticPr fontId="1"/>
  </si>
  <si>
    <t>交i</t>
    <rPh sb="0" eb="1">
      <t>コウ</t>
    </rPh>
    <phoneticPr fontId="1"/>
  </si>
  <si>
    <t>新潟聖籠スポーツセンター</t>
    <rPh sb="0" eb="2">
      <t>ニイガタ</t>
    </rPh>
    <rPh sb="2" eb="4">
      <t>セイロウ</t>
    </rPh>
    <phoneticPr fontId="24"/>
  </si>
  <si>
    <t>時刻</t>
    <rPh sb="0" eb="2">
      <t>ジコク</t>
    </rPh>
    <phoneticPr fontId="24"/>
  </si>
  <si>
    <t>ピッチⅠ</t>
    <phoneticPr fontId="24"/>
  </si>
  <si>
    <t>ピッチⅡ</t>
    <phoneticPr fontId="24"/>
  </si>
  <si>
    <t>ピッチⅢ</t>
    <phoneticPr fontId="24"/>
  </si>
  <si>
    <t>ピッチⅣ</t>
    <phoneticPr fontId="24"/>
  </si>
  <si>
    <t>試　　　合</t>
    <rPh sb="0" eb="1">
      <t>タメシ</t>
    </rPh>
    <rPh sb="4" eb="5">
      <t>ゴウ</t>
    </rPh>
    <phoneticPr fontId="24"/>
  </si>
  <si>
    <r>
      <t>審判</t>
    </r>
    <r>
      <rPr>
        <sz val="11"/>
        <rFont val="ＭＳ 明朝"/>
        <family val="1"/>
        <charset val="128"/>
      </rPr>
      <t>（左：主審　右：補助審）</t>
    </r>
    <rPh sb="0" eb="1">
      <t>シン</t>
    </rPh>
    <rPh sb="1" eb="2">
      <t>ハン</t>
    </rPh>
    <rPh sb="3" eb="4">
      <t>ヒダリ</t>
    </rPh>
    <rPh sb="5" eb="7">
      <t>シュシン</t>
    </rPh>
    <rPh sb="8" eb="9">
      <t>ミギ</t>
    </rPh>
    <rPh sb="10" eb="12">
      <t>ホジョ</t>
    </rPh>
    <rPh sb="12" eb="13">
      <t>シン</t>
    </rPh>
    <phoneticPr fontId="24"/>
  </si>
  <si>
    <t>代表者会議（大会本部前）</t>
    <rPh sb="0" eb="3">
      <t>ダイヒョウシャ</t>
    </rPh>
    <rPh sb="3" eb="5">
      <t>カイギ</t>
    </rPh>
    <rPh sb="6" eb="8">
      <t>タイカイ</t>
    </rPh>
    <rPh sb="8" eb="10">
      <t>ホンブ</t>
    </rPh>
    <rPh sb="10" eb="11">
      <t>マエ</t>
    </rPh>
    <phoneticPr fontId="24"/>
  </si>
  <si>
    <t>開　会　式（大会本部前）</t>
    <rPh sb="0" eb="1">
      <t>カイ</t>
    </rPh>
    <rPh sb="2" eb="3">
      <t>カイ</t>
    </rPh>
    <rPh sb="4" eb="5">
      <t>シキ</t>
    </rPh>
    <rPh sb="6" eb="8">
      <t>タイカイ</t>
    </rPh>
    <rPh sb="8" eb="10">
      <t>ホンブ</t>
    </rPh>
    <rPh sb="10" eb="11">
      <t>マエ</t>
    </rPh>
    <phoneticPr fontId="24"/>
  </si>
  <si>
    <t>-</t>
    <phoneticPr fontId="24"/>
  </si>
  <si>
    <t>-</t>
    <phoneticPr fontId="24"/>
  </si>
  <si>
    <t>-</t>
    <phoneticPr fontId="24"/>
  </si>
  <si>
    <t>-</t>
    <phoneticPr fontId="24"/>
  </si>
  <si>
    <t>-</t>
  </si>
  <si>
    <t>ピッチⅠ</t>
    <phoneticPr fontId="24"/>
  </si>
  <si>
    <t>ピッチⅡ</t>
    <phoneticPr fontId="24"/>
  </si>
  <si>
    <t>ピッチⅣ</t>
    <phoneticPr fontId="24"/>
  </si>
  <si>
    <t>-</t>
    <phoneticPr fontId="24"/>
  </si>
  <si>
    <t>刈羽ぴあパークとうりんぼ</t>
    <rPh sb="0" eb="2">
      <t>カリワ</t>
    </rPh>
    <phoneticPr fontId="24"/>
  </si>
  <si>
    <t>ピッチⅢ</t>
    <phoneticPr fontId="24"/>
  </si>
  <si>
    <t>-</t>
    <phoneticPr fontId="24"/>
  </si>
  <si>
    <t>-</t>
    <phoneticPr fontId="24"/>
  </si>
  <si>
    <t>ピッチⅠ</t>
    <phoneticPr fontId="24"/>
  </si>
  <si>
    <t>ピッチⅢ</t>
    <phoneticPr fontId="24"/>
  </si>
  <si>
    <t>-</t>
    <phoneticPr fontId="24"/>
  </si>
  <si>
    <t>-</t>
    <phoneticPr fontId="24"/>
  </si>
  <si>
    <t>新井総合公園</t>
    <rPh sb="0" eb="2">
      <t>アライ</t>
    </rPh>
    <rPh sb="2" eb="4">
      <t>ソウゴウ</t>
    </rPh>
    <rPh sb="4" eb="6">
      <t>コウエン</t>
    </rPh>
    <phoneticPr fontId="24"/>
  </si>
  <si>
    <t>ピッチⅡ</t>
    <phoneticPr fontId="24"/>
  </si>
  <si>
    <t>試　　合</t>
    <rPh sb="0" eb="1">
      <t>タメシ</t>
    </rPh>
    <rPh sb="3" eb="4">
      <t>ゴウ</t>
    </rPh>
    <phoneticPr fontId="24"/>
  </si>
  <si>
    <r>
      <t>審判</t>
    </r>
    <r>
      <rPr>
        <sz val="10"/>
        <rFont val="ＭＳ 明朝"/>
        <family val="1"/>
        <charset val="128"/>
      </rPr>
      <t>（主審・補助審は当該で協議）</t>
    </r>
    <rPh sb="0" eb="2">
      <t>シンパン</t>
    </rPh>
    <rPh sb="3" eb="5">
      <t>シュシン</t>
    </rPh>
    <rPh sb="6" eb="8">
      <t>ホジョ</t>
    </rPh>
    <rPh sb="8" eb="9">
      <t>シン</t>
    </rPh>
    <rPh sb="10" eb="12">
      <t>トウガイ</t>
    </rPh>
    <rPh sb="13" eb="15">
      <t>キョウギ</t>
    </rPh>
    <phoneticPr fontId="24"/>
  </si>
  <si>
    <t>い</t>
    <phoneticPr fontId="24"/>
  </si>
  <si>
    <t>よ</t>
    <phoneticPr fontId="24"/>
  </si>
  <si>
    <t>試合</t>
    <rPh sb="0" eb="2">
      <t>シアイ</t>
    </rPh>
    <phoneticPr fontId="24"/>
  </si>
  <si>
    <t>代表者会議（大会本部前）</t>
    <rPh sb="0" eb="2">
      <t>ダイヒョウ</t>
    </rPh>
    <rPh sb="2" eb="3">
      <t>モノ</t>
    </rPh>
    <rPh sb="3" eb="5">
      <t>カイギ</t>
    </rPh>
    <rPh sb="6" eb="8">
      <t>タイカイ</t>
    </rPh>
    <rPh sb="8" eb="10">
      <t>ホンブ</t>
    </rPh>
    <rPh sb="10" eb="11">
      <t>マエ</t>
    </rPh>
    <phoneticPr fontId="24"/>
  </si>
  <si>
    <t>Ａ</t>
    <phoneticPr fontId="24"/>
  </si>
  <si>
    <t>Ｂ</t>
    <phoneticPr fontId="24"/>
  </si>
  <si>
    <t>Ｅ</t>
    <phoneticPr fontId="24"/>
  </si>
  <si>
    <t>Ｇ</t>
    <phoneticPr fontId="24"/>
  </si>
  <si>
    <t>Ｈ</t>
    <phoneticPr fontId="24"/>
  </si>
  <si>
    <t>①</t>
    <phoneticPr fontId="24"/>
  </si>
  <si>
    <t>大会本部</t>
    <rPh sb="0" eb="4">
      <t>タイカイホンブ</t>
    </rPh>
    <phoneticPr fontId="24"/>
  </si>
  <si>
    <t>②</t>
    <phoneticPr fontId="24"/>
  </si>
  <si>
    <t>③</t>
    <phoneticPr fontId="24"/>
  </si>
  <si>
    <t>審　　判</t>
    <rPh sb="0" eb="1">
      <t>シン</t>
    </rPh>
    <rPh sb="3" eb="4">
      <t>ハン</t>
    </rPh>
    <phoneticPr fontId="24"/>
  </si>
  <si>
    <t>Ⅰ</t>
    <phoneticPr fontId="24"/>
  </si>
  <si>
    <t>大会本部</t>
    <rPh sb="0" eb="2">
      <t>タイカイ</t>
    </rPh>
    <rPh sb="2" eb="4">
      <t>ホンブ</t>
    </rPh>
    <phoneticPr fontId="24"/>
  </si>
  <si>
    <t>Ⅱ</t>
    <phoneticPr fontId="24"/>
  </si>
  <si>
    <t>Ⅲ</t>
    <phoneticPr fontId="24"/>
  </si>
  <si>
    <t>Ⅳ</t>
    <phoneticPr fontId="24"/>
  </si>
  <si>
    <t>閉会式（大会本部前）</t>
    <rPh sb="0" eb="3">
      <t>ヘイカイシキ</t>
    </rPh>
    <rPh sb="4" eb="6">
      <t>タイカイ</t>
    </rPh>
    <rPh sb="6" eb="8">
      <t>ホンブ</t>
    </rPh>
    <rPh sb="8" eb="9">
      <t>マエ</t>
    </rPh>
    <phoneticPr fontId="24"/>
  </si>
  <si>
    <t>JFA 第42回全日本U-12サッカー選手権大会新潟県大会　日程表</t>
    <rPh sb="30" eb="32">
      <t>ニッテイ</t>
    </rPh>
    <rPh sb="32" eb="33">
      <t>ヒョウ</t>
    </rPh>
    <phoneticPr fontId="24"/>
  </si>
  <si>
    <t>【グループリーグ：10月13日（土）】　　20-5-20分</t>
    <rPh sb="11" eb="12">
      <t>ガツ</t>
    </rPh>
    <rPh sb="14" eb="15">
      <t>ニチ</t>
    </rPh>
    <rPh sb="16" eb="17">
      <t>ツチ</t>
    </rPh>
    <rPh sb="28" eb="29">
      <t>ブン</t>
    </rPh>
    <phoneticPr fontId="24"/>
  </si>
  <si>
    <t>【グループリーグ：10月14日（日）】　　20-5-20分</t>
    <rPh sb="11" eb="12">
      <t>ガツ</t>
    </rPh>
    <rPh sb="14" eb="15">
      <t>ニチ</t>
    </rPh>
    <rPh sb="16" eb="17">
      <t>ニチ</t>
    </rPh>
    <phoneticPr fontId="24"/>
  </si>
  <si>
    <t>P3</t>
    <phoneticPr fontId="1"/>
  </si>
  <si>
    <t>【グループリーグ：10月13日（土）】　　20-5-20分</t>
    <rPh sb="11" eb="12">
      <t>ガツ</t>
    </rPh>
    <rPh sb="14" eb="15">
      <t>ニチ</t>
    </rPh>
    <rPh sb="16" eb="17">
      <t>ツチ</t>
    </rPh>
    <phoneticPr fontId="24"/>
  </si>
  <si>
    <t>【グループリーグ：10月１4日（日）】　　20-5-20分</t>
    <rPh sb="11" eb="12">
      <t>ガツ</t>
    </rPh>
    <rPh sb="14" eb="15">
      <t>ニチ</t>
    </rPh>
    <rPh sb="16" eb="17">
      <t>ニチ</t>
    </rPh>
    <phoneticPr fontId="24"/>
  </si>
  <si>
    <t>グランセナ新潟スタジアム</t>
    <rPh sb="5" eb="7">
      <t>ニイガタ</t>
    </rPh>
    <phoneticPr fontId="24"/>
  </si>
  <si>
    <t>あ</t>
    <phoneticPr fontId="1"/>
  </si>
  <si>
    <t>さ</t>
    <phoneticPr fontId="1"/>
  </si>
  <si>
    <t>し</t>
    <phoneticPr fontId="1"/>
  </si>
  <si>
    <t>う</t>
    <phoneticPr fontId="1"/>
  </si>
  <si>
    <t>交e</t>
    <rPh sb="0" eb="1">
      <t>コウ</t>
    </rPh>
    <phoneticPr fontId="1"/>
  </si>
  <si>
    <t>す</t>
    <phoneticPr fontId="1"/>
  </si>
  <si>
    <t>交b</t>
    <rPh sb="0" eb="1">
      <t>コウ</t>
    </rPh>
    <phoneticPr fontId="1"/>
  </si>
  <si>
    <t>交f</t>
    <rPh sb="0" eb="1">
      <t>コウ</t>
    </rPh>
    <phoneticPr fontId="1"/>
  </si>
  <si>
    <t>ａ</t>
    <phoneticPr fontId="1"/>
  </si>
  <si>
    <t>ｂ</t>
    <phoneticPr fontId="1"/>
  </si>
  <si>
    <t>ｅ</t>
    <phoneticPr fontId="1"/>
  </si>
  <si>
    <t>ｆ</t>
    <phoneticPr fontId="1"/>
  </si>
  <si>
    <t>ち</t>
    <phoneticPr fontId="1"/>
  </si>
  <si>
    <t>交d</t>
    <rPh sb="0" eb="1">
      <t>コウ</t>
    </rPh>
    <phoneticPr fontId="1"/>
  </si>
  <si>
    <t>く</t>
    <phoneticPr fontId="1"/>
  </si>
  <si>
    <t>き</t>
    <phoneticPr fontId="24"/>
  </si>
  <si>
    <t>つ</t>
    <phoneticPr fontId="24"/>
  </si>
  <si>
    <t>か</t>
    <phoneticPr fontId="1"/>
  </si>
  <si>
    <t>交h</t>
    <rPh sb="0" eb="1">
      <t>コウ</t>
    </rPh>
    <phoneticPr fontId="1"/>
  </si>
  <si>
    <t>た</t>
    <phoneticPr fontId="24"/>
  </si>
  <si>
    <t>交c</t>
    <rPh sb="0" eb="1">
      <t>コウ</t>
    </rPh>
    <phoneticPr fontId="1"/>
  </si>
  <si>
    <t>交g</t>
    <rPh sb="0" eb="1">
      <t>コウ</t>
    </rPh>
    <phoneticPr fontId="1"/>
  </si>
  <si>
    <t>ｄ</t>
    <phoneticPr fontId="1"/>
  </si>
  <si>
    <t>ｃ</t>
    <phoneticPr fontId="1"/>
  </si>
  <si>
    <t>ｈ</t>
    <phoneticPr fontId="1"/>
  </si>
  <si>
    <t>ｇ</t>
    <phoneticPr fontId="1"/>
  </si>
  <si>
    <t>【決勝トーナメント1・2回戦：10月20日（土）】　　20-5-20分</t>
    <rPh sb="1" eb="3">
      <t>ケッショウ</t>
    </rPh>
    <rPh sb="12" eb="14">
      <t>カイセン</t>
    </rPh>
    <rPh sb="17" eb="18">
      <t>ガツ</t>
    </rPh>
    <rPh sb="20" eb="21">
      <t>ニチ</t>
    </rPh>
    <rPh sb="22" eb="23">
      <t>ツチ</t>
    </rPh>
    <phoneticPr fontId="24"/>
  </si>
  <si>
    <t>【決勝トーナメント1・2回戦：10月21日（日）】　　20-5-20分</t>
    <rPh sb="1" eb="3">
      <t>ケッショウ</t>
    </rPh>
    <rPh sb="12" eb="14">
      <t>カイセン</t>
    </rPh>
    <rPh sb="17" eb="18">
      <t>ガツ</t>
    </rPh>
    <rPh sb="20" eb="21">
      <t>ニチ</t>
    </rPh>
    <rPh sb="22" eb="23">
      <t>ニチ</t>
    </rPh>
    <phoneticPr fontId="24"/>
  </si>
  <si>
    <t>な</t>
    <phoneticPr fontId="1"/>
  </si>
  <si>
    <t>に</t>
    <phoneticPr fontId="24"/>
  </si>
  <si>
    <t>ま</t>
    <phoneticPr fontId="1"/>
  </si>
  <si>
    <t>み</t>
    <phoneticPr fontId="1"/>
  </si>
  <si>
    <t>ぬ</t>
    <phoneticPr fontId="1"/>
  </si>
  <si>
    <t>交m</t>
    <rPh sb="0" eb="1">
      <t>コウ</t>
    </rPh>
    <phoneticPr fontId="1"/>
  </si>
  <si>
    <t>む</t>
    <phoneticPr fontId="1"/>
  </si>
  <si>
    <t>交j</t>
    <rPh sb="0" eb="1">
      <t>コウ</t>
    </rPh>
    <phoneticPr fontId="1"/>
  </si>
  <si>
    <t>ｉ</t>
    <phoneticPr fontId="1"/>
  </si>
  <si>
    <t>ｊ</t>
    <phoneticPr fontId="1"/>
  </si>
  <si>
    <t>ｍ</t>
    <phoneticPr fontId="1"/>
  </si>
  <si>
    <t>ｎ</t>
    <phoneticPr fontId="1"/>
  </si>
  <si>
    <t>ふ</t>
    <phoneticPr fontId="1"/>
  </si>
  <si>
    <t>ひ</t>
    <phoneticPr fontId="24"/>
  </si>
  <si>
    <t>交ℓ</t>
    <rPh sb="0" eb="1">
      <t>コウ</t>
    </rPh>
    <phoneticPr fontId="1"/>
  </si>
  <si>
    <t>は</t>
    <phoneticPr fontId="1"/>
  </si>
  <si>
    <t>交p</t>
    <rPh sb="0" eb="1">
      <t>コウ</t>
    </rPh>
    <phoneticPr fontId="1"/>
  </si>
  <si>
    <t>や</t>
    <phoneticPr fontId="24"/>
  </si>
  <si>
    <t>交k</t>
    <rPh sb="0" eb="1">
      <t>コウ</t>
    </rPh>
    <phoneticPr fontId="1"/>
  </si>
  <si>
    <t>交o</t>
    <rPh sb="0" eb="1">
      <t>コウ</t>
    </rPh>
    <phoneticPr fontId="1"/>
  </si>
  <si>
    <t>ℓ</t>
    <phoneticPr fontId="1"/>
  </si>
  <si>
    <t>ｋ</t>
    <phoneticPr fontId="1"/>
  </si>
  <si>
    <t>ｐ</t>
    <phoneticPr fontId="1"/>
  </si>
  <si>
    <t>ｏ</t>
    <phoneticPr fontId="1"/>
  </si>
  <si>
    <t>【決勝トーナメント3回戦・準々決勝：10月28日（日）】　　20-5-20分（5,6（フレンドリー）は15-5-15分）</t>
    <rPh sb="1" eb="3">
      <t>ケッショウ</t>
    </rPh>
    <rPh sb="10" eb="12">
      <t>カイセン</t>
    </rPh>
    <rPh sb="13" eb="17">
      <t>ジュンジュンケッショウ</t>
    </rPh>
    <rPh sb="20" eb="21">
      <t>ガツ</t>
    </rPh>
    <rPh sb="23" eb="24">
      <t>ニチ</t>
    </rPh>
    <rPh sb="25" eb="26">
      <t>ニチ</t>
    </rPh>
    <phoneticPr fontId="24"/>
  </si>
  <si>
    <t>Ｃ</t>
    <phoneticPr fontId="24"/>
  </si>
  <si>
    <t>Ｄ</t>
    <phoneticPr fontId="24"/>
  </si>
  <si>
    <t>Ｆ</t>
    <phoneticPr fontId="24"/>
  </si>
  <si>
    <t>交➀</t>
    <rPh sb="0" eb="1">
      <t>コウ</t>
    </rPh>
    <phoneticPr fontId="1"/>
  </si>
  <si>
    <t>交②</t>
    <rPh sb="0" eb="1">
      <t>コウ</t>
    </rPh>
    <phoneticPr fontId="1"/>
  </si>
  <si>
    <t>交③</t>
    <rPh sb="0" eb="1">
      <t>コウ</t>
    </rPh>
    <phoneticPr fontId="1"/>
  </si>
  <si>
    <t>交④</t>
    <rPh sb="0" eb="1">
      <t>コウ</t>
    </rPh>
    <phoneticPr fontId="1"/>
  </si>
  <si>
    <t>【準決勝・３位決定戦・決勝：11月3日（土）】　　20-5-20分</t>
    <rPh sb="1" eb="4">
      <t>ジュンケッショウ</t>
    </rPh>
    <rPh sb="6" eb="7">
      <t>イ</t>
    </rPh>
    <rPh sb="7" eb="10">
      <t>ケッテイセン</t>
    </rPh>
    <rPh sb="11" eb="13">
      <t>ケッショウ</t>
    </rPh>
    <rPh sb="16" eb="17">
      <t>ガツ</t>
    </rPh>
    <rPh sb="18" eb="19">
      <t>ニチ</t>
    </rPh>
    <rPh sb="20" eb="21">
      <t>ツチ</t>
    </rPh>
    <rPh sb="32" eb="33">
      <t>ブン</t>
    </rPh>
    <phoneticPr fontId="24"/>
  </si>
  <si>
    <t>交n</t>
    <rPh sb="0" eb="1">
      <t>コウ</t>
    </rPh>
    <phoneticPr fontId="1"/>
  </si>
  <si>
    <t>MONO.PUENTE．Jrサッカークラブ</t>
  </si>
  <si>
    <t>モノプエンテ</t>
  </si>
  <si>
    <t>Noedegrati　Sanjo　FC</t>
  </si>
  <si>
    <t>Noedegrati</t>
  </si>
  <si>
    <t>三条サッカースポーツ少年団</t>
  </si>
  <si>
    <t>栄サザンクロス</t>
  </si>
  <si>
    <t>新潟ナポリFC三条Jr</t>
  </si>
  <si>
    <t>Jドリーム三条</t>
  </si>
  <si>
    <t>Ｃresce　FC</t>
  </si>
  <si>
    <t>FCシバタAVANTI</t>
  </si>
  <si>
    <t>FORZA魚沼</t>
  </si>
  <si>
    <t>見附FC U-12</t>
  </si>
  <si>
    <t>ﾃﾞﾎﾟﾙﾁ湯沢</t>
  </si>
  <si>
    <t>柏崎FC</t>
  </si>
  <si>
    <t>レアル加茂FCスポーツ少年団</t>
  </si>
  <si>
    <t>FCステラ</t>
  </si>
  <si>
    <t>シバタＳＣジュニア</t>
  </si>
  <si>
    <t>刈羽ﾌｪﾆｯｸｽ</t>
  </si>
  <si>
    <t>柏崎ｲﾚﾌﾞﾝ</t>
  </si>
  <si>
    <t>FC,ACTIS</t>
  </si>
  <si>
    <t>グランディールFC三条</t>
  </si>
  <si>
    <t>エストレヤ下田</t>
  </si>
  <si>
    <t>FCフェニックス　Volare</t>
  </si>
  <si>
    <t>ＦＣ弥彦ｊｒ</t>
  </si>
  <si>
    <t>Re：Union　（ﾘ･ﾕﾆｵﾝ）</t>
  </si>
  <si>
    <t>Ｕｎｉｏｎ</t>
  </si>
  <si>
    <t>アクシーサッカークラブ</t>
  </si>
  <si>
    <t>④</t>
    <phoneticPr fontId="24"/>
  </si>
  <si>
    <t>bandai12ジュニア</t>
  </si>
  <si>
    <t>bandai12</t>
  </si>
  <si>
    <t>鳥屋野</t>
  </si>
  <si>
    <t>アスルクラロ</t>
  </si>
  <si>
    <t>鳥屋野2nd</t>
  </si>
  <si>
    <t>糸魚川ジュニアサッカークラブ</t>
  </si>
  <si>
    <t>Primasale上越国府</t>
  </si>
  <si>
    <t>三和少年サッカークラブ</t>
  </si>
  <si>
    <t>浦川原イレブンボーイズ</t>
  </si>
  <si>
    <t>FC.妙高ジュニア</t>
  </si>
  <si>
    <t>直江津サッカースポーツ少年団</t>
  </si>
  <si>
    <t>FC新井ジュニア</t>
  </si>
  <si>
    <t>J's  avance</t>
  </si>
  <si>
    <t>FC.FORTEZZA</t>
  </si>
  <si>
    <t>FORTEZZA</t>
  </si>
  <si>
    <t>セルピエンテ</t>
    <phoneticPr fontId="1"/>
  </si>
  <si>
    <t>内野ジュニアサッカークラブ</t>
  </si>
  <si>
    <t>内野JSC</t>
    <rPh sb="0" eb="2">
      <t>ウチノ</t>
    </rPh>
    <phoneticPr fontId="1"/>
  </si>
  <si>
    <t>FC.NIIGATA.Jr</t>
  </si>
  <si>
    <t>東青山フットボールクラブジュニア</t>
  </si>
  <si>
    <t>AFC９４ジュニア</t>
  </si>
  <si>
    <t>青山サッカー少年団</t>
  </si>
  <si>
    <t>西川FC</t>
  </si>
  <si>
    <t>真砂402JSC</t>
  </si>
  <si>
    <t>真砂402</t>
    <rPh sb="0" eb="2">
      <t>マサゴ</t>
    </rPh>
    <phoneticPr fontId="1"/>
  </si>
  <si>
    <t>上川西JFC</t>
    <rPh sb="0" eb="2">
      <t>カミカワ</t>
    </rPh>
    <rPh sb="2" eb="3">
      <t>ニシ</t>
    </rPh>
    <phoneticPr fontId="1"/>
  </si>
  <si>
    <t>UNITE新潟</t>
    <rPh sb="5" eb="7">
      <t>ニイガタ</t>
    </rPh>
    <phoneticPr fontId="1"/>
  </si>
  <si>
    <t>高田SSS</t>
    <rPh sb="0" eb="2">
      <t>タカダ</t>
    </rPh>
    <phoneticPr fontId="1"/>
  </si>
  <si>
    <t>五泉DEVA</t>
    <rPh sb="0" eb="2">
      <t>ゴセン</t>
    </rPh>
    <phoneticPr fontId="1"/>
  </si>
  <si>
    <t>長岡JYFC</t>
    <phoneticPr fontId="1"/>
  </si>
  <si>
    <t>新潟東5</t>
  </si>
  <si>
    <t>ジェス新潟東SC</t>
  </si>
  <si>
    <t>下越6</t>
  </si>
  <si>
    <t>荒川町サッカー少年団</t>
  </si>
  <si>
    <t>中越7</t>
  </si>
  <si>
    <t>中越19</t>
  </si>
  <si>
    <t>セルピエンテ長岡フットボールクラブ</t>
  </si>
  <si>
    <t>上越10</t>
  </si>
  <si>
    <t>新潟中15</t>
  </si>
  <si>
    <t>セレッソ桜が丘</t>
  </si>
  <si>
    <t>中越37</t>
  </si>
  <si>
    <t>六日町ジュニアサッカークラブ</t>
  </si>
  <si>
    <t>下越22</t>
  </si>
  <si>
    <t>下越17</t>
  </si>
  <si>
    <t>村上市サッカー少年団</t>
  </si>
  <si>
    <t>中越14</t>
  </si>
  <si>
    <t>上川西ジュニアフットボールクラブ</t>
  </si>
  <si>
    <t>新潟西7</t>
  </si>
  <si>
    <t>新潟中8</t>
  </si>
  <si>
    <t>横越ジュニアサッカークラブ</t>
  </si>
  <si>
    <t>新潟東8</t>
  </si>
  <si>
    <t>濁川サッカークラブ</t>
  </si>
  <si>
    <t>下越14</t>
  </si>
  <si>
    <t>下越11</t>
  </si>
  <si>
    <t>朝日サッカー少年団</t>
  </si>
  <si>
    <t>新潟中21</t>
  </si>
  <si>
    <t>CARNAVAL FC新潟</t>
  </si>
  <si>
    <t>上越11</t>
  </si>
  <si>
    <t>新潟東13</t>
  </si>
  <si>
    <t>佐渡SC</t>
  </si>
  <si>
    <t>下越7</t>
  </si>
  <si>
    <t>新潟トレジャーFCジュニア</t>
  </si>
  <si>
    <t>新潟中7</t>
  </si>
  <si>
    <t>UNITE新潟FC</t>
  </si>
  <si>
    <t>新潟西11</t>
  </si>
  <si>
    <t>中越21</t>
  </si>
  <si>
    <t>与板ｼﾞｭﾆｱｻｯｶｰ団</t>
  </si>
  <si>
    <t>中越35</t>
  </si>
  <si>
    <t>中越40</t>
  </si>
  <si>
    <t>新潟東4</t>
  </si>
  <si>
    <t>ＦＣ東山の下ウィステリア</t>
  </si>
  <si>
    <t>中越16</t>
  </si>
  <si>
    <t>新潟中9</t>
  </si>
  <si>
    <t>南万代フットボールクラブ</t>
  </si>
  <si>
    <t>下越10</t>
  </si>
  <si>
    <t>新潟西10</t>
  </si>
  <si>
    <t>新潟東10</t>
  </si>
  <si>
    <t>FC rosso</t>
  </si>
  <si>
    <t>中越39</t>
  </si>
  <si>
    <t>中越41</t>
  </si>
  <si>
    <t>希望が丘SCスポーツ少年団</t>
  </si>
  <si>
    <t>下越23</t>
  </si>
  <si>
    <t>紫雲寺サッカー少年団</t>
  </si>
  <si>
    <t>上越3</t>
  </si>
  <si>
    <t>FC頸城</t>
  </si>
  <si>
    <t>中越15</t>
  </si>
  <si>
    <t>エスプリ長岡FC 心</t>
  </si>
  <si>
    <t>下越3</t>
  </si>
  <si>
    <t>加治川F・C</t>
  </si>
  <si>
    <t>中越25</t>
  </si>
  <si>
    <t>越路Jrフットボールクラブ</t>
  </si>
  <si>
    <t>新潟中11</t>
  </si>
  <si>
    <t>上所サッカークラブ</t>
  </si>
  <si>
    <t>新潟中10</t>
  </si>
  <si>
    <t>鳥屋野ファイターズ</t>
  </si>
  <si>
    <t>下越20</t>
  </si>
  <si>
    <t>豊浦JFC</t>
  </si>
  <si>
    <t>中越34</t>
  </si>
  <si>
    <t>柏崎イレブン　ジュニアサッカークラブ</t>
  </si>
  <si>
    <t>新潟西15</t>
  </si>
  <si>
    <t>パストゥーディオ新潟FCｊｒ</t>
  </si>
  <si>
    <t>下越9</t>
  </si>
  <si>
    <t>FC下越セレソン</t>
  </si>
  <si>
    <t>新潟西5</t>
  </si>
  <si>
    <t>新通イーグルス</t>
  </si>
  <si>
    <t>中越20</t>
  </si>
  <si>
    <t>FORZA魚沼サッカークラブ</t>
  </si>
  <si>
    <t>下越16</t>
  </si>
  <si>
    <t>築地サッカースポーツ少年団</t>
  </si>
  <si>
    <t>新潟中18</t>
  </si>
  <si>
    <t>FC鏡淵</t>
  </si>
  <si>
    <t>新潟東16</t>
  </si>
  <si>
    <t>石山サッカークラブ</t>
  </si>
  <si>
    <t>上越4</t>
  </si>
  <si>
    <t>頸北FCリベルタ</t>
  </si>
  <si>
    <t>新潟中5</t>
  </si>
  <si>
    <t>亀田フットボールクラブ</t>
  </si>
  <si>
    <t>下越8</t>
  </si>
  <si>
    <t>FC聖籠スポーツ少年団</t>
  </si>
  <si>
    <t>新潟西8</t>
  </si>
  <si>
    <t>下越12</t>
  </si>
  <si>
    <t>水原サッカー少年団2nd</t>
  </si>
  <si>
    <t>中越23</t>
  </si>
  <si>
    <t>加茂フットボールクラブジュニア</t>
  </si>
  <si>
    <t>中越33</t>
  </si>
  <si>
    <t>刈羽フェニックス</t>
  </si>
  <si>
    <t>新潟中19</t>
  </si>
  <si>
    <t>FCアスルクラロ新潟</t>
  </si>
  <si>
    <t>新潟東15</t>
  </si>
  <si>
    <t>中越8</t>
  </si>
  <si>
    <t>長岡ビルボードフットボールクラブジュニア</t>
  </si>
  <si>
    <t>中越12</t>
  </si>
  <si>
    <t>中越9</t>
  </si>
  <si>
    <t>レオネス長岡ジュニアフットボールクラブ</t>
  </si>
  <si>
    <t>中越31</t>
  </si>
  <si>
    <t>F.C.津南ウイングス</t>
  </si>
  <si>
    <t>新潟中12</t>
  </si>
  <si>
    <t>新津サッカースポーツ少年団</t>
  </si>
  <si>
    <t>上越7</t>
  </si>
  <si>
    <t>新潟中22</t>
  </si>
  <si>
    <t>小須戸サッカースポーツ少年団</t>
  </si>
  <si>
    <t>新潟西16</t>
  </si>
  <si>
    <t>岩室レグルスFCジュニア</t>
  </si>
  <si>
    <t>中越38</t>
  </si>
  <si>
    <t>新潟東3</t>
  </si>
  <si>
    <t>東中野山SSS</t>
  </si>
  <si>
    <t>新潟西3</t>
  </si>
  <si>
    <t>中越28</t>
  </si>
  <si>
    <t>新潟東11</t>
  </si>
  <si>
    <t>ＴＯＹＯＳＡＫＡ　SC U-12</t>
  </si>
  <si>
    <t>下越18</t>
  </si>
  <si>
    <t>VALORE京ヶ瀬ジュニア</t>
  </si>
  <si>
    <t>上越14</t>
  </si>
  <si>
    <t>新潟東7</t>
  </si>
  <si>
    <t>ＦＣ．ＤＲＥＡＭ新潟</t>
  </si>
  <si>
    <t>下越5</t>
  </si>
  <si>
    <t>中越17</t>
  </si>
  <si>
    <t>寺泊少年サッカークラブ</t>
  </si>
  <si>
    <t>中越27</t>
  </si>
  <si>
    <t>吉田サッカークラブ U-12</t>
  </si>
  <si>
    <t>中越26</t>
  </si>
  <si>
    <t>柏崎フットボールクラブ</t>
  </si>
  <si>
    <t>新潟中14</t>
  </si>
  <si>
    <t>舞 Field Football Club</t>
  </si>
  <si>
    <t>新潟中17</t>
  </si>
  <si>
    <t>女池パイレーツ</t>
  </si>
  <si>
    <t>新潟西13</t>
  </si>
  <si>
    <t>下越19</t>
  </si>
  <si>
    <t>新潟中4</t>
  </si>
  <si>
    <t>中越11</t>
  </si>
  <si>
    <t>小千谷SC　U-12</t>
  </si>
  <si>
    <t>中越13</t>
  </si>
  <si>
    <t>新潟西12</t>
  </si>
  <si>
    <t>小針レオレオサッカー少年団</t>
  </si>
  <si>
    <t>中越29</t>
  </si>
  <si>
    <t>エスプリ長岡FC 技</t>
  </si>
  <si>
    <t>下越13</t>
  </si>
  <si>
    <t>村松サッカースポーツ少年団</t>
  </si>
  <si>
    <t>中越32</t>
  </si>
  <si>
    <t>富曽亀フットボールクラブ</t>
  </si>
  <si>
    <t>新潟東12</t>
  </si>
  <si>
    <t>上越12</t>
  </si>
  <si>
    <t>新潟東6</t>
  </si>
  <si>
    <t>FC山の下アズーリ</t>
  </si>
  <si>
    <t>新潟中6</t>
  </si>
  <si>
    <t>豊照サッカー少年団</t>
  </si>
  <si>
    <t>上越6</t>
  </si>
  <si>
    <t>高田サッカースポーツ少年団</t>
  </si>
  <si>
    <t>中越22</t>
  </si>
  <si>
    <t>中越24</t>
  </si>
  <si>
    <t>DEPORTISTA湯沢　FC</t>
  </si>
  <si>
    <t>新潟西9</t>
  </si>
  <si>
    <t>フリーダム新潟FCジュニア</t>
  </si>
  <si>
    <t>中越36</t>
  </si>
  <si>
    <t>新潟中20</t>
  </si>
  <si>
    <t>鳥屋野ファイターズ2nd</t>
  </si>
  <si>
    <t>中越42</t>
  </si>
  <si>
    <t>栃尾フットボールクラブ　2010</t>
  </si>
  <si>
    <t>中越10</t>
  </si>
  <si>
    <t>新潟西6</t>
  </si>
  <si>
    <t>五十嵐サッカークラブ</t>
  </si>
  <si>
    <t>下越4</t>
  </si>
  <si>
    <t>五泉ＤＥＶＡ　U-12</t>
  </si>
  <si>
    <t>中越30</t>
  </si>
  <si>
    <t>分水FCｊｒ</t>
  </si>
  <si>
    <t>上越8</t>
  </si>
  <si>
    <t>新潟中13</t>
  </si>
  <si>
    <t>FCブルーウィング</t>
  </si>
  <si>
    <t>新潟西14</t>
  </si>
  <si>
    <t>上越15</t>
  </si>
  <si>
    <t>下越21</t>
  </si>
  <si>
    <t>阿賀フットボールクラブ</t>
  </si>
  <si>
    <t>新潟中3</t>
  </si>
  <si>
    <t>紫竹山FC</t>
  </si>
  <si>
    <t>中越18</t>
  </si>
  <si>
    <t>FC今町</t>
  </si>
  <si>
    <t>新潟西4</t>
  </si>
  <si>
    <t>巻サッカークラブ</t>
  </si>
  <si>
    <t>新潟東9</t>
  </si>
  <si>
    <t>桃山クラマーズ</t>
  </si>
  <si>
    <t>上越9</t>
  </si>
  <si>
    <t>下越15</t>
  </si>
  <si>
    <t>FOOTBALL　CLUB　五十公野</t>
  </si>
  <si>
    <t>新潟中23</t>
  </si>
  <si>
    <t>山潟イレブン</t>
  </si>
  <si>
    <t>新潟東14</t>
  </si>
  <si>
    <t>早通少年サッカークラブ</t>
  </si>
  <si>
    <t>中越43</t>
  </si>
  <si>
    <t>リンクス長岡JFC</t>
  </si>
  <si>
    <t>上越13</t>
  </si>
  <si>
    <t>上越5</t>
  </si>
  <si>
    <t>F･C高志</t>
  </si>
  <si>
    <t>新潟中16</t>
  </si>
  <si>
    <t>浜浦コスモス2002</t>
  </si>
  <si>
    <t>新潟西17</t>
  </si>
  <si>
    <t>白根ジャガーズFC</t>
  </si>
  <si>
    <t>中越44</t>
  </si>
  <si>
    <t>長岡サッカースポーツ少年団</t>
  </si>
  <si>
    <t>セルピエンテ</t>
  </si>
  <si>
    <t>六日町JSC</t>
  </si>
  <si>
    <t>真砂402</t>
  </si>
  <si>
    <t>ｼﾊﾞﾀAVANTI</t>
  </si>
  <si>
    <t>シバタSC</t>
  </si>
  <si>
    <t>横越JSC</t>
  </si>
  <si>
    <t>朝日SS</t>
  </si>
  <si>
    <t>ｾﾚｯｿ桜が丘</t>
  </si>
  <si>
    <t>村上市SS</t>
  </si>
  <si>
    <t>新潟ﾄﾚｼﾞｬｰ</t>
  </si>
  <si>
    <t>AFC94</t>
  </si>
  <si>
    <t>濁川SC</t>
  </si>
  <si>
    <t>CARNAVAL</t>
  </si>
  <si>
    <t>UNITE新潟</t>
  </si>
  <si>
    <t>与板JS</t>
  </si>
  <si>
    <t>糸魚川JSC</t>
  </si>
  <si>
    <t>FC弥彦</t>
  </si>
  <si>
    <t>ｼﾞｪｽ新潟東</t>
  </si>
  <si>
    <t>荒川町SS</t>
  </si>
  <si>
    <t>上川西JFC</t>
  </si>
  <si>
    <t>CresceFC</t>
  </si>
  <si>
    <t>ﾌｪﾆｯｸｽVolare</t>
  </si>
  <si>
    <t>ｴｽﾌﾟﾘ長岡 心</t>
  </si>
  <si>
    <t>上所SC</t>
  </si>
  <si>
    <t>東青山FC</t>
  </si>
  <si>
    <t>希望が丘SC</t>
  </si>
  <si>
    <t>加治川FC</t>
  </si>
  <si>
    <t>紫雲寺SS</t>
  </si>
  <si>
    <t>下越ｾﾚｿﾝ</t>
  </si>
  <si>
    <t>越路JFC</t>
  </si>
  <si>
    <t>新通ｲｰｸﾞﾙｽ</t>
  </si>
  <si>
    <t>築地SSS</t>
  </si>
  <si>
    <t>パストゥーディオ</t>
  </si>
  <si>
    <t>石山</t>
  </si>
  <si>
    <t>東山の下</t>
  </si>
  <si>
    <t>Jﾄﾞﾘｰﾑ三条</t>
  </si>
  <si>
    <t>南万代FC</t>
  </si>
  <si>
    <t>FC.NIIGATA</t>
  </si>
  <si>
    <t>栄ｻｻﾞﾝｸﾛｽ</t>
  </si>
  <si>
    <t>新津SSS</t>
  </si>
  <si>
    <t>水原SS2nd</t>
  </si>
  <si>
    <t>ﾚｵﾈｽ長岡</t>
  </si>
  <si>
    <t>直江津SSS</t>
  </si>
  <si>
    <t>加茂FC</t>
  </si>
  <si>
    <t>アクシーSC</t>
  </si>
  <si>
    <t>ﾚｱﾙ加茂FC</t>
  </si>
  <si>
    <t>津南ｳｲﾝｸﾞｽ</t>
  </si>
  <si>
    <t>小須戸SSS</t>
  </si>
  <si>
    <t>内野JSC</t>
  </si>
  <si>
    <t>TOYOSAKA</t>
  </si>
  <si>
    <t>岩室ﾚｸﾞﾙｽFC</t>
  </si>
  <si>
    <t>ｴｽﾄﾚﾔ下田</t>
  </si>
  <si>
    <t>VALORE京ヶ瀬</t>
  </si>
  <si>
    <t>浦川原EB</t>
  </si>
  <si>
    <t>FCﾘﾍﾞﾙﾀ</t>
  </si>
  <si>
    <t>亀田FC</t>
  </si>
  <si>
    <t>FC聖籠SS</t>
  </si>
  <si>
    <t>長岡ﾋﾞﾙﾎﾞｰﾄﾞ</t>
  </si>
  <si>
    <t>吉田SCU12</t>
  </si>
  <si>
    <t>女池ﾊﾟｲﾚｰﾂ</t>
  </si>
  <si>
    <t>小針ﾚｵﾚｵ</t>
  </si>
  <si>
    <t>青山SS</t>
  </si>
  <si>
    <t>小千谷SC</t>
  </si>
  <si>
    <t>ｴｽﾌﾟﾘ長岡 技</t>
  </si>
  <si>
    <t>舞Field</t>
  </si>
  <si>
    <t>新潟ﾅﾎﾟﾘ三条</t>
  </si>
  <si>
    <t>村松SSS</t>
  </si>
  <si>
    <t>富曽亀FC</t>
  </si>
  <si>
    <t>Primasale上越</t>
  </si>
  <si>
    <t>DREAM新潟</t>
  </si>
  <si>
    <t>寺泊SSC</t>
  </si>
  <si>
    <t>見附FC</t>
  </si>
  <si>
    <t>ｸﾞﾗﾝﾃﾞｨｰﾙFC</t>
  </si>
  <si>
    <t>三条SSS</t>
  </si>
  <si>
    <t>分水FC</t>
  </si>
  <si>
    <t>五十嵐SC</t>
  </si>
  <si>
    <t>FC新井</t>
  </si>
  <si>
    <t>ﾌﾘｰﾀﾞﾑ新潟</t>
  </si>
  <si>
    <t>栃尾FC</t>
  </si>
  <si>
    <t>五泉DEVA</t>
  </si>
  <si>
    <t>FCﾌﾞﾙｰｳｨﾝｸﾞ</t>
  </si>
  <si>
    <t>FC妙高</t>
  </si>
  <si>
    <t>阿賀FC</t>
  </si>
  <si>
    <t>FC山の下</t>
  </si>
  <si>
    <t>豊照SS</t>
  </si>
  <si>
    <t>高田SSS</t>
  </si>
  <si>
    <t>桃山ｸﾗﾏｰｽﾞ</t>
  </si>
  <si>
    <t>山潟ｲﾚﾌﾞﾝ</t>
  </si>
  <si>
    <t>巻SC</t>
  </si>
  <si>
    <t>FC五十公野</t>
  </si>
  <si>
    <t>三和SSC</t>
  </si>
  <si>
    <t>FC高志</t>
  </si>
  <si>
    <t>長岡SSS</t>
  </si>
  <si>
    <t>早通SSC</t>
  </si>
  <si>
    <t>白根ｼﾞｬｶﾞｰｽﾞ</t>
  </si>
  <si>
    <t>浜浦ｺｽﾓｽ</t>
  </si>
  <si>
    <t>ﾘﾝｸｽ長岡</t>
  </si>
  <si>
    <t>FORTEZZA</t>
    <phoneticPr fontId="1"/>
  </si>
  <si>
    <t>Noedegrati</t>
    <phoneticPr fontId="1"/>
  </si>
  <si>
    <t>栄サザンクロス</t>
    <rPh sb="0" eb="1">
      <t>サカエ</t>
    </rPh>
    <phoneticPr fontId="1"/>
  </si>
  <si>
    <t>直江津SSS</t>
    <rPh sb="0" eb="3">
      <t>ナオエツ</t>
    </rPh>
    <phoneticPr fontId="1"/>
  </si>
  <si>
    <t>春日SSS</t>
    <phoneticPr fontId="1"/>
  </si>
  <si>
    <t>FC大和</t>
    <phoneticPr fontId="1"/>
  </si>
  <si>
    <t>南浜ダッシャーズ</t>
    <rPh sb="0" eb="1">
      <t>ミナミ</t>
    </rPh>
    <rPh sb="1" eb="2">
      <t>ハマ</t>
    </rPh>
    <phoneticPr fontId="1"/>
  </si>
  <si>
    <t>吉田SC</t>
    <rPh sb="0" eb="2">
      <t>ヨシダ</t>
    </rPh>
    <phoneticPr fontId="1"/>
  </si>
  <si>
    <t>見附FC</t>
    <rPh sb="0" eb="2">
      <t>ミツケ</t>
    </rPh>
    <phoneticPr fontId="1"/>
  </si>
  <si>
    <t>DEPORTISTA</t>
    <phoneticPr fontId="1"/>
  </si>
  <si>
    <t>ｋＦ３</t>
    <phoneticPr fontId="1"/>
  </si>
  <si>
    <t>東中野山SSS</t>
    <rPh sb="0" eb="1">
      <t>ヒガシ</t>
    </rPh>
    <rPh sb="1" eb="3">
      <t>ナカノ</t>
    </rPh>
    <rPh sb="3" eb="4">
      <t>ヤマ</t>
    </rPh>
    <phoneticPr fontId="1"/>
  </si>
  <si>
    <t>三条SSS</t>
    <rPh sb="0" eb="2">
      <t>サンジョウ</t>
    </rPh>
    <phoneticPr fontId="1"/>
  </si>
  <si>
    <t>アルビレックス</t>
    <phoneticPr fontId="1"/>
  </si>
  <si>
    <t>五十嵐SC</t>
    <rPh sb="0" eb="3">
      <t>イガラシ</t>
    </rPh>
    <phoneticPr fontId="1"/>
  </si>
  <si>
    <t>ジョガボーラ</t>
    <phoneticPr fontId="1"/>
  </si>
  <si>
    <t>加茂FC</t>
    <rPh sb="0" eb="2">
      <t>カモ</t>
    </rPh>
    <phoneticPr fontId="1"/>
  </si>
  <si>
    <t>長岡ビルボード</t>
    <rPh sb="0" eb="2">
      <t>ナガオカ</t>
    </rPh>
    <phoneticPr fontId="1"/>
  </si>
  <si>
    <t>水原SS</t>
    <phoneticPr fontId="1"/>
  </si>
  <si>
    <t>FC松浜</t>
    <phoneticPr fontId="1"/>
  </si>
  <si>
    <t>新潟トレジャー</t>
    <rPh sb="0" eb="2">
      <t>ニイガタ</t>
    </rPh>
    <phoneticPr fontId="1"/>
  </si>
  <si>
    <t>FC.NIIGATA</t>
    <phoneticPr fontId="1"/>
  </si>
  <si>
    <t>亀田FC</t>
    <rPh sb="0" eb="2">
      <t>カメダ</t>
    </rPh>
    <phoneticPr fontId="1"/>
  </si>
  <si>
    <t>FCシバタ</t>
    <phoneticPr fontId="1"/>
  </si>
  <si>
    <t>横越JFC</t>
    <rPh sb="0" eb="2">
      <t>ヨコゴシ</t>
    </rPh>
    <phoneticPr fontId="1"/>
  </si>
  <si>
    <t>グランセナ</t>
    <phoneticPr fontId="1"/>
  </si>
  <si>
    <t>ARTISTA</t>
    <phoneticPr fontId="1"/>
  </si>
  <si>
    <t>ReiZ長岡</t>
  </si>
  <si>
    <t>南万代FC</t>
    <rPh sb="0" eb="1">
      <t>ミナミ</t>
    </rPh>
    <rPh sb="1" eb="3">
      <t>バンダイ</t>
    </rPh>
    <phoneticPr fontId="1"/>
  </si>
  <si>
    <t>越路JrFC</t>
    <rPh sb="0" eb="2">
      <t>コシジ</t>
    </rPh>
    <phoneticPr fontId="1"/>
  </si>
  <si>
    <t>エスプリ長岡 心</t>
    <rPh sb="4" eb="6">
      <t>ナガオカ</t>
    </rPh>
    <rPh sb="7" eb="8">
      <t>ココロ</t>
    </rPh>
    <phoneticPr fontId="1"/>
  </si>
  <si>
    <t>加治川F･C</t>
    <rPh sb="0" eb="3">
      <t>カジカワ</t>
    </rPh>
    <phoneticPr fontId="1"/>
  </si>
  <si>
    <t>FORZA魚沼</t>
    <rPh sb="5" eb="7">
      <t>ウオヌマ</t>
    </rPh>
    <phoneticPr fontId="1"/>
  </si>
  <si>
    <t>DREAM新潟</t>
    <rPh sb="5" eb="7">
      <t>ニイガタ</t>
    </rPh>
    <phoneticPr fontId="1"/>
  </si>
  <si>
    <t>新通イーグルス</t>
    <rPh sb="0" eb="1">
      <t>シン</t>
    </rPh>
    <rPh sb="1" eb="2">
      <t>トオ</t>
    </rPh>
    <phoneticPr fontId="1"/>
  </si>
  <si>
    <t>小千谷SC</t>
    <rPh sb="0" eb="3">
      <t>オヂヤ</t>
    </rPh>
    <phoneticPr fontId="1"/>
  </si>
  <si>
    <t>ナポリ三条</t>
    <rPh sb="3" eb="5">
      <t>サンジョウ</t>
    </rPh>
    <phoneticPr fontId="1"/>
  </si>
  <si>
    <t>巻SC</t>
    <rPh sb="0" eb="1">
      <t>マ</t>
    </rPh>
    <phoneticPr fontId="1"/>
  </si>
  <si>
    <t>浜浦コスモス</t>
    <rPh sb="0" eb="2">
      <t>ハマウラ</t>
    </rPh>
    <phoneticPr fontId="1"/>
  </si>
  <si>
    <t>寺泊SSC</t>
    <rPh sb="0" eb="2">
      <t>テラドマリ</t>
    </rPh>
    <phoneticPr fontId="1"/>
  </si>
  <si>
    <t>bandai12</t>
    <phoneticPr fontId="1"/>
  </si>
  <si>
    <t>桃山クラマーズ</t>
    <rPh sb="0" eb="2">
      <t>モモヤマ</t>
    </rPh>
    <phoneticPr fontId="1"/>
  </si>
  <si>
    <t>J's avance</t>
    <phoneticPr fontId="1"/>
  </si>
  <si>
    <t>MONO.PUENTE</t>
    <phoneticPr fontId="1"/>
  </si>
  <si>
    <t>FC東山の下</t>
    <phoneticPr fontId="1"/>
  </si>
  <si>
    <r>
      <t xml:space="preserve">JFA第42回全日本U-12サッカー選手権大会新潟県大会
</t>
    </r>
    <r>
      <rPr>
        <sz val="20"/>
        <color theme="1"/>
        <rFont val="ＭＳ Ｐゴシック"/>
        <family val="3"/>
        <charset val="128"/>
        <scheme val="minor"/>
      </rPr>
      <t>試合結果（グループリーグ）</t>
    </r>
    <rPh sb="18" eb="21">
      <t>センシュケン</t>
    </rPh>
    <rPh sb="29" eb="31">
      <t>シアイ</t>
    </rPh>
    <rPh sb="31" eb="33">
      <t>ケッカ</t>
    </rPh>
    <phoneticPr fontId="1"/>
  </si>
  <si>
    <t>○実 施 日</t>
    <rPh sb="1" eb="2">
      <t>ジツ</t>
    </rPh>
    <rPh sb="3" eb="4">
      <t>シ</t>
    </rPh>
    <rPh sb="5" eb="6">
      <t>ニチ</t>
    </rPh>
    <phoneticPr fontId="1"/>
  </si>
  <si>
    <t>2018年10月13日(土)、10月14日(日)</t>
    <rPh sb="4" eb="5">
      <t>ネン</t>
    </rPh>
    <rPh sb="7" eb="8">
      <t>ゲツ</t>
    </rPh>
    <rPh sb="10" eb="11">
      <t>ニチ</t>
    </rPh>
    <rPh sb="12" eb="13">
      <t>ツチ</t>
    </rPh>
    <rPh sb="17" eb="18">
      <t>ゲツ</t>
    </rPh>
    <rPh sb="20" eb="21">
      <t>ニチ</t>
    </rPh>
    <rPh sb="22" eb="23">
      <t>ニチ</t>
    </rPh>
    <phoneticPr fontId="1"/>
  </si>
  <si>
    <t>○会　　場</t>
    <rPh sb="1" eb="2">
      <t>カイ</t>
    </rPh>
    <rPh sb="4" eb="5">
      <t>バ</t>
    </rPh>
    <phoneticPr fontId="1"/>
  </si>
  <si>
    <t>新潟聖籠スポーツセンター、刈羽ぴあパークとうりんぼ、新井総合公園</t>
    <phoneticPr fontId="1"/>
  </si>
  <si>
    <t>勝点</t>
    <rPh sb="0" eb="1">
      <t>カ</t>
    </rPh>
    <rPh sb="1" eb="2">
      <t>テン</t>
    </rPh>
    <phoneticPr fontId="1"/>
  </si>
  <si>
    <t>総得点</t>
    <rPh sb="0" eb="1">
      <t>ソウ</t>
    </rPh>
    <rPh sb="1" eb="3">
      <t>トクテン</t>
    </rPh>
    <phoneticPr fontId="1"/>
  </si>
  <si>
    <t>総失点</t>
    <rPh sb="0" eb="1">
      <t>ソウ</t>
    </rPh>
    <rPh sb="1" eb="3">
      <t>シッテン</t>
    </rPh>
    <phoneticPr fontId="1"/>
  </si>
  <si>
    <t>得失
点差</t>
    <rPh sb="0" eb="2">
      <t>トクシツ</t>
    </rPh>
    <rPh sb="3" eb="5">
      <t>テンサ</t>
    </rPh>
    <rPh sb="4" eb="5">
      <t>サ</t>
    </rPh>
    <phoneticPr fontId="1"/>
  </si>
  <si>
    <t>順位</t>
    <rPh sb="0" eb="2">
      <t>ジュンイ</t>
    </rPh>
    <phoneticPr fontId="1"/>
  </si>
  <si>
    <t>ジェス新潟東SC</t>
    <phoneticPr fontId="1"/>
  </si>
  <si>
    <t>新潟東</t>
    <rPh sb="0" eb="2">
      <t>ニイガタ</t>
    </rPh>
    <rPh sb="2" eb="3">
      <t>ヒガシ</t>
    </rPh>
    <phoneticPr fontId="1"/>
  </si>
  <si>
    <t>ｾﾙﾋﾟｴﾝﾃ長岡
ﾌｯﾄﾎﾞｰﾙｸﾗﾌﾞ</t>
    <phoneticPr fontId="1"/>
  </si>
  <si>
    <t>中越</t>
    <rPh sb="0" eb="2">
      <t>チュウエツ</t>
    </rPh>
    <phoneticPr fontId="1"/>
  </si>
  <si>
    <t>六日町ｼﾞｭﾆｱ
ｻｯｶｰｸﾗﾌﾞ</t>
    <phoneticPr fontId="1"/>
  </si>
  <si>
    <t>下越</t>
    <rPh sb="0" eb="2">
      <t>カエツ</t>
    </rPh>
    <phoneticPr fontId="1"/>
  </si>
  <si>
    <t>上越</t>
    <rPh sb="0" eb="2">
      <t>ジョウエツ</t>
    </rPh>
    <phoneticPr fontId="1"/>
  </si>
  <si>
    <t>新潟中</t>
    <rPh sb="0" eb="2">
      <t>ニイガタ</t>
    </rPh>
    <rPh sb="2" eb="3">
      <t>ナカ</t>
    </rPh>
    <phoneticPr fontId="1"/>
  </si>
  <si>
    <t>新潟西</t>
    <rPh sb="0" eb="2">
      <t>ニイガタ</t>
    </rPh>
    <rPh sb="2" eb="3">
      <t>ニシ</t>
    </rPh>
    <phoneticPr fontId="1"/>
  </si>
  <si>
    <t>ﾊﾟｽﾄｩｰﾃﾞｨｵ新潟
FCｊｒ</t>
    <rPh sb="10" eb="12">
      <t>ニイガタ</t>
    </rPh>
    <phoneticPr fontId="1"/>
  </si>
  <si>
    <t>直江津サッカースポーツ少年団</t>
    <rPh sb="11" eb="14">
      <t>ショウネンダン</t>
    </rPh>
    <phoneticPr fontId="1"/>
  </si>
  <si>
    <t>得失点差</t>
    <rPh sb="0" eb="4">
      <t>トクシッテンサ</t>
    </rPh>
    <phoneticPr fontId="1"/>
  </si>
  <si>
    <t>荒川町サッカー
少年団</t>
    <phoneticPr fontId="1"/>
  </si>
  <si>
    <t>シバタＳＣ
ジュニア</t>
    <phoneticPr fontId="1"/>
  </si>
  <si>
    <t>Noedegrati
Sanjo　FC</t>
    <phoneticPr fontId="1"/>
  </si>
  <si>
    <t>村上市サッカー
少年団</t>
    <phoneticPr fontId="1"/>
  </si>
  <si>
    <t>上川西ＪＦＣ</t>
    <phoneticPr fontId="1"/>
  </si>
  <si>
    <t>濁川サッカー
クラブ</t>
    <phoneticPr fontId="1"/>
  </si>
  <si>
    <t>CARNAVAL
FC新潟</t>
    <phoneticPr fontId="1"/>
  </si>
  <si>
    <t>FCシバタ
AVANTI</t>
    <phoneticPr fontId="1"/>
  </si>
  <si>
    <t>糸魚川ジュニア
サッカークラブ</t>
    <phoneticPr fontId="1"/>
  </si>
  <si>
    <t>横越ジュニア
サッカークラブ</t>
    <phoneticPr fontId="1"/>
  </si>
  <si>
    <t>朝日サッカー
少年団</t>
    <phoneticPr fontId="1"/>
  </si>
  <si>
    <t>新潟トレジャー
FCジュニア</t>
    <phoneticPr fontId="1"/>
  </si>
  <si>
    <t>ＡＦＣ９４
ジュニア</t>
    <phoneticPr fontId="1"/>
  </si>
  <si>
    <t>与板ジュニア
サッカー団</t>
    <phoneticPr fontId="1"/>
  </si>
  <si>
    <t>FC弥彦ｊｒ</t>
    <phoneticPr fontId="1"/>
  </si>
  <si>
    <t>ＦＣ東山の下
ウィステリア</t>
    <phoneticPr fontId="1"/>
  </si>
  <si>
    <t>FCフェニックス
Volare</t>
    <phoneticPr fontId="1"/>
  </si>
  <si>
    <t>東青山ﾌｯﾄﾎﾞｰﾙ
ｸﾗﾌﾞｼﾞｭﾆｱ</t>
    <phoneticPr fontId="1"/>
  </si>
  <si>
    <t>希望が丘SC
スポーツ少年団</t>
    <phoneticPr fontId="1"/>
  </si>
  <si>
    <t>南万代フット
ボールクラブ</t>
    <phoneticPr fontId="1"/>
  </si>
  <si>
    <t>紫雲寺サッカー
少年団</t>
    <phoneticPr fontId="1"/>
  </si>
  <si>
    <t>越路Jrフット
ボールクラブ</t>
    <phoneticPr fontId="1"/>
  </si>
  <si>
    <t>エスプリ長岡FC
心</t>
    <phoneticPr fontId="1"/>
  </si>
  <si>
    <t>上所サッカー
クラブ</t>
    <phoneticPr fontId="1"/>
  </si>
  <si>
    <t>柏崎ｲﾚﾌﾞﾝｼﾞｭﾆｱ
ｻｯｶｰｸﾗﾌﾞ</t>
    <phoneticPr fontId="1"/>
  </si>
  <si>
    <t>鳥屋野
ファイターズ</t>
    <phoneticPr fontId="1"/>
  </si>
  <si>
    <t>FORZA魚沼
サッカークラブ</t>
    <phoneticPr fontId="1"/>
  </si>
  <si>
    <t>築地サッカー
スポーツ少年団</t>
    <phoneticPr fontId="1"/>
  </si>
  <si>
    <t>石山サッカー
クラブ</t>
    <phoneticPr fontId="1"/>
  </si>
  <si>
    <t>刈羽
フェニックス</t>
    <phoneticPr fontId="1"/>
  </si>
  <si>
    <t>亀田フット
ボールクラブ</t>
    <phoneticPr fontId="1"/>
  </si>
  <si>
    <t>水原サッカー
少年団2nd</t>
    <phoneticPr fontId="1"/>
  </si>
  <si>
    <t>FCアスルクラロ
新潟</t>
    <phoneticPr fontId="1"/>
  </si>
  <si>
    <t>FC聖籠スポーツ
少年団</t>
    <phoneticPr fontId="1"/>
  </si>
  <si>
    <t>加茂ﾌｯﾄﾎﾞｰﾙｸﾗﾌﾞｼﾞｭﾆｱ</t>
    <phoneticPr fontId="1"/>
  </si>
  <si>
    <t>アクシー
サッカークラブ</t>
    <phoneticPr fontId="1"/>
  </si>
  <si>
    <t>長岡ﾋﾞﾙﾎﾞｰﾄﾞﾌｯﾄﾎﾞｰﾙｸﾗﾌﾞｼﾞｭﾆｱ</t>
    <phoneticPr fontId="1"/>
  </si>
  <si>
    <t>F.C.津南
ウイングス</t>
    <phoneticPr fontId="1"/>
  </si>
  <si>
    <t>小須戸サッカー
スポーツ少年団</t>
    <phoneticPr fontId="1"/>
  </si>
  <si>
    <t>新津サッカー
スポーツ少年団</t>
    <phoneticPr fontId="1"/>
  </si>
  <si>
    <t>岩室レグルスFC
ジュニア</t>
    <phoneticPr fontId="1"/>
  </si>
  <si>
    <t>レオネス長岡ジュニアフットボールクラブ</t>
    <phoneticPr fontId="1"/>
  </si>
  <si>
    <t>レアル加茂FC
スポーツ少年団</t>
    <phoneticPr fontId="1"/>
  </si>
  <si>
    <t>VALORE京ヶ瀬
ジュニア</t>
    <phoneticPr fontId="1"/>
  </si>
  <si>
    <t>内野ジュニアサッカークラブ</t>
    <phoneticPr fontId="1"/>
  </si>
  <si>
    <t>TOYOSAKA
SC U-12</t>
    <phoneticPr fontId="1"/>
  </si>
  <si>
    <t>浦川原イレブン
ボーイズ</t>
    <phoneticPr fontId="1"/>
  </si>
  <si>
    <t>FC．ＤＲＥＡＭ
新潟</t>
    <phoneticPr fontId="1"/>
  </si>
  <si>
    <t>吉田サッカー
クラブ U-12</t>
    <phoneticPr fontId="1"/>
  </si>
  <si>
    <t>MONO.PUENTE．Jrｻｯｶｰｸﾗﾌﾞ</t>
    <phoneticPr fontId="1"/>
  </si>
  <si>
    <t>柏崎フットボールクラブ</t>
    <phoneticPr fontId="1"/>
  </si>
  <si>
    <t>青山サッカー
少年団</t>
    <phoneticPr fontId="1"/>
  </si>
  <si>
    <t>寺泊少年
サッカークラブ</t>
    <phoneticPr fontId="1"/>
  </si>
  <si>
    <t>舞 Field
Football Club</t>
    <phoneticPr fontId="1"/>
  </si>
  <si>
    <t>小千谷SC
U-12</t>
    <phoneticPr fontId="1"/>
  </si>
  <si>
    <t>エスプリ長岡FC
技</t>
    <phoneticPr fontId="1"/>
  </si>
  <si>
    <t>Re：Union</t>
    <phoneticPr fontId="1"/>
  </si>
  <si>
    <t>新潟ナポリ
FC三条Jr</t>
    <phoneticPr fontId="1"/>
  </si>
  <si>
    <t>村松サッカー
スポーツ少年団</t>
    <phoneticPr fontId="1"/>
  </si>
  <si>
    <t>Primasale
上越国府</t>
    <phoneticPr fontId="1"/>
  </si>
  <si>
    <t>FC山の下
アズーリ</t>
    <phoneticPr fontId="1"/>
  </si>
  <si>
    <t>見附FC
U-12</t>
    <phoneticPr fontId="1"/>
  </si>
  <si>
    <t>グランディール
FC三条</t>
    <phoneticPr fontId="1"/>
  </si>
  <si>
    <t>豊照サッカー
少年団</t>
    <phoneticPr fontId="1"/>
  </si>
  <si>
    <t>DEPORTISTA
湯沢　FC</t>
    <phoneticPr fontId="1"/>
  </si>
  <si>
    <t>鳥屋野
ファイターズ2nd</t>
    <phoneticPr fontId="1"/>
  </si>
  <si>
    <t>高田サッカー
スポーツ少年団</t>
    <phoneticPr fontId="1"/>
  </si>
  <si>
    <t>フリーダム新潟
FCジュニア</t>
    <phoneticPr fontId="1"/>
  </si>
  <si>
    <t>栃尾ﾌｯﾄﾎﾞｰﾙ
ｸﾗﾌﾞ2010</t>
    <phoneticPr fontId="1"/>
  </si>
  <si>
    <t>三条サッカー
スポーツ少年団</t>
    <phoneticPr fontId="1"/>
  </si>
  <si>
    <t>五十嵐サッカー
クラブ</t>
    <phoneticPr fontId="1"/>
  </si>
  <si>
    <t>FC新井
ジュニア</t>
    <phoneticPr fontId="1"/>
  </si>
  <si>
    <t>FC.妙高
ジュニア</t>
    <phoneticPr fontId="1"/>
  </si>
  <si>
    <t>五泉ＤＥＶＡ
U-12</t>
    <phoneticPr fontId="1"/>
  </si>
  <si>
    <t>FCブルー
ウィング</t>
    <phoneticPr fontId="1"/>
  </si>
  <si>
    <t>阿賀フット
ボールクラブ</t>
    <phoneticPr fontId="1"/>
  </si>
  <si>
    <t>J's avance</t>
    <phoneticPr fontId="1"/>
  </si>
  <si>
    <t>早通少年
サッカークラブ</t>
    <phoneticPr fontId="1"/>
  </si>
  <si>
    <t>三和少年
サッカークラブ</t>
    <phoneticPr fontId="1"/>
  </si>
  <si>
    <t>巻サッカー
クラブ</t>
    <phoneticPr fontId="1"/>
  </si>
  <si>
    <t>FOOTBALL　CLUB
五十公野</t>
    <phoneticPr fontId="1"/>
  </si>
  <si>
    <t>リンクス長岡
JFC</t>
    <phoneticPr fontId="1"/>
  </si>
  <si>
    <t>浜浦コスモス
2002</t>
    <phoneticPr fontId="1"/>
  </si>
  <si>
    <t>白根ジャガーズ
FC</t>
    <phoneticPr fontId="1"/>
  </si>
  <si>
    <t>長岡サッカー
スポーツ少年団</t>
    <phoneticPr fontId="1"/>
  </si>
  <si>
    <t>FORTEZZA</t>
    <phoneticPr fontId="1"/>
  </si>
  <si>
    <t>セルピエンテ</t>
    <phoneticPr fontId="1"/>
  </si>
  <si>
    <t>南万代</t>
    <rPh sb="0" eb="1">
      <t>ミナミ</t>
    </rPh>
    <rPh sb="1" eb="3">
      <t>バンダイ</t>
    </rPh>
    <phoneticPr fontId="1"/>
  </si>
  <si>
    <t>Noedegrati</t>
    <phoneticPr fontId="1"/>
  </si>
  <si>
    <t>DEPORTISTA</t>
    <phoneticPr fontId="1"/>
  </si>
  <si>
    <t>アルビレックス</t>
    <phoneticPr fontId="1"/>
  </si>
  <si>
    <t>ジョガボーラ</t>
    <phoneticPr fontId="1"/>
  </si>
  <si>
    <t>春日SSS</t>
    <rPh sb="0" eb="2">
      <t>カスガ</t>
    </rPh>
    <phoneticPr fontId="1"/>
  </si>
  <si>
    <t>Noedegrati</t>
    <phoneticPr fontId="1"/>
  </si>
  <si>
    <t>FC大和</t>
    <rPh sb="2" eb="4">
      <t>ヤマト</t>
    </rPh>
    <phoneticPr fontId="1"/>
  </si>
  <si>
    <t>長岡JYFC</t>
    <rPh sb="0" eb="2">
      <t>ナガオカ</t>
    </rPh>
    <phoneticPr fontId="1"/>
  </si>
  <si>
    <t>ｋＦ３</t>
    <phoneticPr fontId="1"/>
  </si>
  <si>
    <t>-</t>
    <phoneticPr fontId="1"/>
  </si>
  <si>
    <t>0)0</t>
    <phoneticPr fontId="1"/>
  </si>
  <si>
    <t>1)1</t>
    <phoneticPr fontId="1"/>
  </si>
  <si>
    <t>（あ-負）</t>
    <rPh sb="3" eb="4">
      <t>マ</t>
    </rPh>
    <phoneticPr fontId="1"/>
  </si>
  <si>
    <t>（な-負）</t>
    <rPh sb="3" eb="4">
      <t>マケ</t>
    </rPh>
    <phoneticPr fontId="1"/>
  </si>
  <si>
    <t>（さ-負）</t>
    <rPh sb="3" eb="4">
      <t>マケ</t>
    </rPh>
    <phoneticPr fontId="1"/>
  </si>
  <si>
    <t>（ま-負）</t>
    <rPh sb="3" eb="4">
      <t>マケ</t>
    </rPh>
    <phoneticPr fontId="1"/>
  </si>
  <si>
    <t>（い-負）</t>
    <rPh sb="3" eb="4">
      <t>マケ</t>
    </rPh>
    <phoneticPr fontId="1"/>
  </si>
  <si>
    <t>（う-負）</t>
    <rPh sb="3" eb="4">
      <t>マケ</t>
    </rPh>
    <phoneticPr fontId="1"/>
  </si>
  <si>
    <t>（し-負）</t>
    <rPh sb="3" eb="4">
      <t>マケ</t>
    </rPh>
    <phoneticPr fontId="1"/>
  </si>
  <si>
    <t>（す-負）</t>
    <rPh sb="3" eb="4">
      <t>マケ</t>
    </rPh>
    <phoneticPr fontId="1"/>
  </si>
  <si>
    <t>（に-負）</t>
    <rPh sb="3" eb="4">
      <t>マケ</t>
    </rPh>
    <phoneticPr fontId="1"/>
  </si>
  <si>
    <t>（ぬ-負）</t>
    <rPh sb="3" eb="4">
      <t>マケ</t>
    </rPh>
    <phoneticPr fontId="1"/>
  </si>
  <si>
    <t>（み-負）</t>
    <rPh sb="3" eb="4">
      <t>マケ</t>
    </rPh>
    <phoneticPr fontId="1"/>
  </si>
  <si>
    <t>（む-負）</t>
    <rPh sb="3" eb="4">
      <t>マケ</t>
    </rPh>
    <phoneticPr fontId="1"/>
  </si>
  <si>
    <t>真砂402</t>
    <phoneticPr fontId="1"/>
  </si>
  <si>
    <t>1(0</t>
    <phoneticPr fontId="1"/>
  </si>
  <si>
    <t>（あ-勝）</t>
    <rPh sb="3" eb="4">
      <t>カ</t>
    </rPh>
    <phoneticPr fontId="1"/>
  </si>
  <si>
    <t>（い-勝）</t>
    <rPh sb="3" eb="4">
      <t>カ</t>
    </rPh>
    <phoneticPr fontId="1"/>
  </si>
  <si>
    <t>（う-勝）</t>
    <rPh sb="3" eb="4">
      <t>カ</t>
    </rPh>
    <phoneticPr fontId="1"/>
  </si>
  <si>
    <t>（な-勝）</t>
    <rPh sb="3" eb="4">
      <t>カチ</t>
    </rPh>
    <phoneticPr fontId="1"/>
  </si>
  <si>
    <t>（に-勝）</t>
    <rPh sb="3" eb="4">
      <t>カチ</t>
    </rPh>
    <phoneticPr fontId="1"/>
  </si>
  <si>
    <t>（ぬ-勝）</t>
    <rPh sb="3" eb="4">
      <t>カチ</t>
    </rPh>
    <phoneticPr fontId="1"/>
  </si>
  <si>
    <t>南浜ダッシャーズ</t>
    <phoneticPr fontId="1"/>
  </si>
  <si>
    <t>（さ-勝）</t>
    <rPh sb="3" eb="4">
      <t>カ</t>
    </rPh>
    <phoneticPr fontId="1"/>
  </si>
  <si>
    <t>（し-勝）</t>
    <rPh sb="3" eb="4">
      <t>カ</t>
    </rPh>
    <phoneticPr fontId="1"/>
  </si>
  <si>
    <t>（す-勝）</t>
    <rPh sb="3" eb="4">
      <t>カ</t>
    </rPh>
    <phoneticPr fontId="1"/>
  </si>
  <si>
    <t>（ま-勝）</t>
    <rPh sb="3" eb="4">
      <t>カチ</t>
    </rPh>
    <phoneticPr fontId="1"/>
  </si>
  <si>
    <t>（み-勝）</t>
    <rPh sb="3" eb="4">
      <t>カチ</t>
    </rPh>
    <phoneticPr fontId="1"/>
  </si>
  <si>
    <t>（む-勝）</t>
    <rPh sb="3" eb="4">
      <t>カチ</t>
    </rPh>
    <phoneticPr fontId="1"/>
  </si>
  <si>
    <t>（く-負）</t>
    <rPh sb="3" eb="4">
      <t>マケ</t>
    </rPh>
    <phoneticPr fontId="1"/>
  </si>
  <si>
    <t>（ふ-負）</t>
    <rPh sb="3" eb="4">
      <t>マケ</t>
    </rPh>
    <phoneticPr fontId="1"/>
  </si>
  <si>
    <t>（つ-負）</t>
    <rPh sb="3" eb="4">
      <t>マケ</t>
    </rPh>
    <phoneticPr fontId="1"/>
  </si>
  <si>
    <t>（よ-負）</t>
    <rPh sb="3" eb="4">
      <t>マケ</t>
    </rPh>
    <phoneticPr fontId="1"/>
  </si>
  <si>
    <t>（か-負）</t>
    <rPh sb="3" eb="4">
      <t>マケ</t>
    </rPh>
    <phoneticPr fontId="1"/>
  </si>
  <si>
    <t>（き-負）</t>
    <rPh sb="3" eb="4">
      <t>マケ</t>
    </rPh>
    <phoneticPr fontId="1"/>
  </si>
  <si>
    <t>（た-負）</t>
    <rPh sb="3" eb="4">
      <t>マケ</t>
    </rPh>
    <phoneticPr fontId="1"/>
  </si>
  <si>
    <t>（ち-負）</t>
    <rPh sb="3" eb="4">
      <t>マケ</t>
    </rPh>
    <phoneticPr fontId="1"/>
  </si>
  <si>
    <t>（は-負）</t>
    <rPh sb="3" eb="4">
      <t>マケ</t>
    </rPh>
    <phoneticPr fontId="1"/>
  </si>
  <si>
    <t>（ひ-負）</t>
    <rPh sb="3" eb="4">
      <t>マケ</t>
    </rPh>
    <phoneticPr fontId="1"/>
  </si>
  <si>
    <t>（や-負）</t>
    <rPh sb="3" eb="4">
      <t>マケ</t>
    </rPh>
    <phoneticPr fontId="1"/>
  </si>
  <si>
    <t>（ゆ-負）</t>
    <rPh sb="3" eb="4">
      <t>マケ</t>
    </rPh>
    <phoneticPr fontId="1"/>
  </si>
  <si>
    <t>（く-勝）</t>
    <rPh sb="3" eb="4">
      <t>カチ</t>
    </rPh>
    <phoneticPr fontId="1"/>
  </si>
  <si>
    <t>（か-勝）</t>
    <rPh sb="3" eb="4">
      <t>カチ</t>
    </rPh>
    <phoneticPr fontId="1"/>
  </si>
  <si>
    <t>（き-勝）</t>
    <rPh sb="3" eb="4">
      <t>カチ</t>
    </rPh>
    <phoneticPr fontId="1"/>
  </si>
  <si>
    <t>（ふ-勝）</t>
    <rPh sb="3" eb="4">
      <t>カチ</t>
    </rPh>
    <phoneticPr fontId="1"/>
  </si>
  <si>
    <t>（は-勝）</t>
    <rPh sb="3" eb="4">
      <t>カチ</t>
    </rPh>
    <phoneticPr fontId="1"/>
  </si>
  <si>
    <t>（ひ-勝）</t>
    <rPh sb="3" eb="4">
      <t>カチ</t>
    </rPh>
    <phoneticPr fontId="1"/>
  </si>
  <si>
    <t>（つ-勝）</t>
    <rPh sb="3" eb="4">
      <t>カチ</t>
    </rPh>
    <phoneticPr fontId="1"/>
  </si>
  <si>
    <t>（た-勝）</t>
    <rPh sb="3" eb="4">
      <t>カチ</t>
    </rPh>
    <phoneticPr fontId="1"/>
  </si>
  <si>
    <t>（ち-勝）</t>
    <rPh sb="3" eb="4">
      <t>カチ</t>
    </rPh>
    <phoneticPr fontId="1"/>
  </si>
  <si>
    <t>（よ-勝）</t>
    <rPh sb="3" eb="4">
      <t>カチ</t>
    </rPh>
    <phoneticPr fontId="1"/>
  </si>
  <si>
    <t>（や-勝）</t>
    <rPh sb="3" eb="4">
      <t>カチ</t>
    </rPh>
    <phoneticPr fontId="1"/>
  </si>
  <si>
    <t>（ゆ-勝）</t>
    <rPh sb="3" eb="4">
      <t>カチ</t>
    </rPh>
    <phoneticPr fontId="1"/>
  </si>
  <si>
    <t>ピッチⅠ</t>
    <phoneticPr fontId="24"/>
  </si>
  <si>
    <t>ピッチⅡ</t>
    <phoneticPr fontId="24"/>
  </si>
  <si>
    <t>あ</t>
    <phoneticPr fontId="1"/>
  </si>
  <si>
    <t>セルピエンテ</t>
    <phoneticPr fontId="1"/>
  </si>
  <si>
    <t>FORTEZZA</t>
    <phoneticPr fontId="1"/>
  </si>
  <si>
    <t>い</t>
    <phoneticPr fontId="24"/>
  </si>
  <si>
    <t>Noedegrati</t>
    <phoneticPr fontId="1"/>
  </si>
  <si>
    <t>な</t>
    <phoneticPr fontId="1"/>
  </si>
  <si>
    <t>に</t>
    <phoneticPr fontId="24"/>
  </si>
  <si>
    <t>0(0</t>
    <phoneticPr fontId="1"/>
  </si>
  <si>
    <t>-</t>
    <phoneticPr fontId="1"/>
  </si>
  <si>
    <t>0)0</t>
    <phoneticPr fontId="1"/>
  </si>
  <si>
    <t>2(1</t>
    <phoneticPr fontId="1"/>
  </si>
  <si>
    <t>-</t>
    <phoneticPr fontId="1"/>
  </si>
  <si>
    <t>1)2</t>
    <phoneticPr fontId="1"/>
  </si>
  <si>
    <t>PK 2</t>
    <phoneticPr fontId="1"/>
  </si>
  <si>
    <t>-</t>
    <phoneticPr fontId="1"/>
  </si>
  <si>
    <t>5(3</t>
    <phoneticPr fontId="1"/>
  </si>
  <si>
    <t>1)1</t>
    <phoneticPr fontId="1"/>
  </si>
  <si>
    <t>PK 2</t>
    <phoneticPr fontId="1"/>
  </si>
  <si>
    <t>-</t>
    <phoneticPr fontId="1"/>
  </si>
  <si>
    <t>0(0</t>
    <phoneticPr fontId="1"/>
  </si>
  <si>
    <t>3)0</t>
    <phoneticPr fontId="1"/>
  </si>
  <si>
    <t>さ</t>
    <phoneticPr fontId="1"/>
  </si>
  <si>
    <t>し</t>
    <phoneticPr fontId="1"/>
  </si>
  <si>
    <t>ま</t>
    <phoneticPr fontId="1"/>
  </si>
  <si>
    <t>DEPORTISTA</t>
    <phoneticPr fontId="1"/>
  </si>
  <si>
    <t>み</t>
    <phoneticPr fontId="1"/>
  </si>
  <si>
    <t>2(2</t>
    <phoneticPr fontId="1"/>
  </si>
  <si>
    <t>0)0</t>
    <phoneticPr fontId="1"/>
  </si>
  <si>
    <t>4(2</t>
    <phoneticPr fontId="1"/>
  </si>
  <si>
    <t>-</t>
    <phoneticPr fontId="1"/>
  </si>
  <si>
    <t>1)1</t>
    <phoneticPr fontId="1"/>
  </si>
  <si>
    <t>1(1</t>
    <phoneticPr fontId="1"/>
  </si>
  <si>
    <t>-</t>
    <phoneticPr fontId="1"/>
  </si>
  <si>
    <t>PK 2</t>
    <phoneticPr fontId="1"/>
  </si>
  <si>
    <t>0(0</t>
    <phoneticPr fontId="1"/>
  </si>
  <si>
    <t>3)3</t>
    <phoneticPr fontId="1"/>
  </si>
  <si>
    <t>春日SSS</t>
    <phoneticPr fontId="1"/>
  </si>
  <si>
    <t>う</t>
    <phoneticPr fontId="1"/>
  </si>
  <si>
    <t>長岡JYFC</t>
    <phoneticPr fontId="1"/>
  </si>
  <si>
    <t>ぬ</t>
    <phoneticPr fontId="1"/>
  </si>
  <si>
    <t>アルビレックス</t>
    <phoneticPr fontId="1"/>
  </si>
  <si>
    <t>越路JrFC</t>
    <phoneticPr fontId="1"/>
  </si>
  <si>
    <t>7(5</t>
    <phoneticPr fontId="1"/>
  </si>
  <si>
    <t>0)0</t>
    <phoneticPr fontId="1"/>
  </si>
  <si>
    <t>1)3</t>
    <phoneticPr fontId="1"/>
  </si>
  <si>
    <t>4(3</t>
    <phoneticPr fontId="1"/>
  </si>
  <si>
    <t>0)1</t>
    <phoneticPr fontId="1"/>
  </si>
  <si>
    <t>0(0</t>
    <phoneticPr fontId="1"/>
  </si>
  <si>
    <t>0)2</t>
    <phoneticPr fontId="1"/>
  </si>
  <si>
    <t>FC大和</t>
    <phoneticPr fontId="1"/>
  </si>
  <si>
    <t>す</t>
    <phoneticPr fontId="1"/>
  </si>
  <si>
    <t>ｋＦ３</t>
    <phoneticPr fontId="1"/>
  </si>
  <si>
    <t>む</t>
    <phoneticPr fontId="1"/>
  </si>
  <si>
    <t>ジョガボーラ</t>
    <phoneticPr fontId="1"/>
  </si>
  <si>
    <t>越路JrFC</t>
    <phoneticPr fontId="1"/>
  </si>
  <si>
    <t>FORTEZZA</t>
    <phoneticPr fontId="1"/>
  </si>
  <si>
    <t>直江津SSS</t>
    <phoneticPr fontId="1"/>
  </si>
  <si>
    <t>3(1</t>
    <phoneticPr fontId="1"/>
  </si>
  <si>
    <t>1)3</t>
    <phoneticPr fontId="1"/>
  </si>
  <si>
    <t>2(0</t>
    <phoneticPr fontId="1"/>
  </si>
  <si>
    <t>-</t>
    <phoneticPr fontId="1"/>
  </si>
  <si>
    <t>1)2</t>
    <phoneticPr fontId="1"/>
  </si>
  <si>
    <t>0(0</t>
    <phoneticPr fontId="1"/>
  </si>
  <si>
    <t>-</t>
    <phoneticPr fontId="1"/>
  </si>
  <si>
    <t>2)3</t>
    <phoneticPr fontId="1"/>
  </si>
  <si>
    <t>4(4</t>
    <phoneticPr fontId="1"/>
  </si>
  <si>
    <t>1)2</t>
    <phoneticPr fontId="1"/>
  </si>
  <si>
    <t>PK4</t>
    <phoneticPr fontId="1"/>
  </si>
  <si>
    <t>上川西JFC</t>
    <phoneticPr fontId="1"/>
  </si>
  <si>
    <t>真砂402</t>
    <phoneticPr fontId="1"/>
  </si>
  <si>
    <t>南万代FC</t>
    <phoneticPr fontId="1"/>
  </si>
  <si>
    <t>加治川F･C</t>
    <phoneticPr fontId="1"/>
  </si>
  <si>
    <t>FORZA魚沼</t>
    <phoneticPr fontId="1"/>
  </si>
  <si>
    <t>DEPORTISTA</t>
    <phoneticPr fontId="1"/>
  </si>
  <si>
    <t>三条SSS</t>
    <phoneticPr fontId="1"/>
  </si>
  <si>
    <t>0(0</t>
    <phoneticPr fontId="1"/>
  </si>
  <si>
    <t>1)3</t>
    <phoneticPr fontId="1"/>
  </si>
  <si>
    <t>0)1</t>
    <phoneticPr fontId="1"/>
  </si>
  <si>
    <t>1(0</t>
    <phoneticPr fontId="1"/>
  </si>
  <si>
    <t>2)2</t>
    <phoneticPr fontId="1"/>
  </si>
  <si>
    <t>3(2</t>
    <phoneticPr fontId="1"/>
  </si>
  <si>
    <t>ａ</t>
    <phoneticPr fontId="1"/>
  </si>
  <si>
    <t>ｂ</t>
    <phoneticPr fontId="1"/>
  </si>
  <si>
    <t>ｉ</t>
    <phoneticPr fontId="1"/>
  </si>
  <si>
    <t>ｊ</t>
    <phoneticPr fontId="1"/>
  </si>
  <si>
    <t>セルピエンテ</t>
    <phoneticPr fontId="1"/>
  </si>
  <si>
    <t>上川西JFC</t>
    <phoneticPr fontId="1"/>
  </si>
  <si>
    <t>Noedegrati</t>
    <phoneticPr fontId="1"/>
  </si>
  <si>
    <t>アルビレックス</t>
    <phoneticPr fontId="1"/>
  </si>
  <si>
    <t>高田SSS</t>
    <phoneticPr fontId="1"/>
  </si>
  <si>
    <t>10(6</t>
    <phoneticPr fontId="1"/>
  </si>
  <si>
    <t>0)1</t>
    <phoneticPr fontId="1"/>
  </si>
  <si>
    <t>2(1</t>
    <phoneticPr fontId="1"/>
  </si>
  <si>
    <t>0)0</t>
    <phoneticPr fontId="1"/>
  </si>
  <si>
    <t>7(3</t>
    <phoneticPr fontId="1"/>
  </si>
  <si>
    <t>2(2</t>
    <phoneticPr fontId="1"/>
  </si>
  <si>
    <t>ｅ</t>
    <phoneticPr fontId="1"/>
  </si>
  <si>
    <t>ｆ</t>
    <phoneticPr fontId="1"/>
  </si>
  <si>
    <t>ｍ</t>
    <phoneticPr fontId="1"/>
  </si>
  <si>
    <t>ｎ</t>
    <phoneticPr fontId="1"/>
  </si>
  <si>
    <t>セルピエンテ</t>
    <phoneticPr fontId="1"/>
  </si>
  <si>
    <t>エスプリ長岡 心</t>
    <phoneticPr fontId="1"/>
  </si>
  <si>
    <t>吉田SC</t>
    <phoneticPr fontId="1"/>
  </si>
  <si>
    <t>DEPORTISTA</t>
    <phoneticPr fontId="1"/>
  </si>
  <si>
    <t>栄サザンクロス</t>
    <phoneticPr fontId="1"/>
  </si>
  <si>
    <t>4(2</t>
    <phoneticPr fontId="1"/>
  </si>
  <si>
    <t>1(1</t>
    <phoneticPr fontId="1"/>
  </si>
  <si>
    <t>4)5</t>
    <phoneticPr fontId="1"/>
  </si>
  <si>
    <t>6(4</t>
    <phoneticPr fontId="1"/>
  </si>
  <si>
    <t>0)0</t>
    <phoneticPr fontId="1"/>
  </si>
  <si>
    <t>ピッチⅠ</t>
    <phoneticPr fontId="24"/>
  </si>
  <si>
    <t>ピッチⅡ</t>
    <phoneticPr fontId="24"/>
  </si>
  <si>
    <t>ピッチⅠ</t>
    <phoneticPr fontId="24"/>
  </si>
  <si>
    <t>く</t>
    <phoneticPr fontId="1"/>
  </si>
  <si>
    <t>FC東山の下</t>
    <phoneticPr fontId="1"/>
  </si>
  <si>
    <t>Jドリーム三条</t>
    <phoneticPr fontId="1"/>
  </si>
  <si>
    <t>き</t>
    <phoneticPr fontId="24"/>
  </si>
  <si>
    <t>ふ</t>
    <phoneticPr fontId="1"/>
  </si>
  <si>
    <t>ひ</t>
    <phoneticPr fontId="24"/>
  </si>
  <si>
    <t>bandai12</t>
    <phoneticPr fontId="1"/>
  </si>
  <si>
    <t>1(1</t>
    <phoneticPr fontId="1"/>
  </si>
  <si>
    <t>6(1</t>
    <phoneticPr fontId="1"/>
  </si>
  <si>
    <t>3(3</t>
    <phoneticPr fontId="1"/>
  </si>
  <si>
    <t>つ</t>
    <phoneticPr fontId="24"/>
  </si>
  <si>
    <t>ち</t>
    <phoneticPr fontId="1"/>
  </si>
  <si>
    <t>FC.NIIGATA</t>
    <phoneticPr fontId="1"/>
  </si>
  <si>
    <t>よ</t>
    <phoneticPr fontId="24"/>
  </si>
  <si>
    <t>ゆ</t>
    <phoneticPr fontId="1"/>
  </si>
  <si>
    <t>J's avance</t>
    <phoneticPr fontId="1"/>
  </si>
  <si>
    <t>1(1</t>
    <phoneticPr fontId="1"/>
  </si>
  <si>
    <t>2)3</t>
    <phoneticPr fontId="1"/>
  </si>
  <si>
    <t>1(0</t>
    <phoneticPr fontId="1"/>
  </si>
  <si>
    <t>0)2</t>
    <phoneticPr fontId="1"/>
  </si>
  <si>
    <t>-</t>
    <phoneticPr fontId="1"/>
  </si>
  <si>
    <t>水原SS</t>
    <phoneticPr fontId="1"/>
  </si>
  <si>
    <t>か</t>
    <phoneticPr fontId="1"/>
  </si>
  <si>
    <t>FCシバタ</t>
    <phoneticPr fontId="1"/>
  </si>
  <si>
    <t>ARTISTA</t>
    <phoneticPr fontId="1"/>
  </si>
  <si>
    <t>は</t>
    <phoneticPr fontId="1"/>
  </si>
  <si>
    <t>MONO.PUENTE</t>
    <phoneticPr fontId="1"/>
  </si>
  <si>
    <t>加茂FC</t>
    <phoneticPr fontId="1"/>
  </si>
  <si>
    <t>浜浦コスモス</t>
    <phoneticPr fontId="1"/>
  </si>
  <si>
    <t>4)6</t>
    <phoneticPr fontId="1"/>
  </si>
  <si>
    <t>5(2</t>
    <phoneticPr fontId="1"/>
  </si>
  <si>
    <t>4(1</t>
    <phoneticPr fontId="1"/>
  </si>
  <si>
    <t>FC松浜</t>
    <phoneticPr fontId="1"/>
  </si>
  <si>
    <t>た</t>
    <phoneticPr fontId="24"/>
  </si>
  <si>
    <t>グランセナ</t>
    <phoneticPr fontId="1"/>
  </si>
  <si>
    <t>club F3</t>
    <phoneticPr fontId="1"/>
  </si>
  <si>
    <t>や</t>
    <phoneticPr fontId="24"/>
  </si>
  <si>
    <t>ナポリ三条</t>
    <phoneticPr fontId="1"/>
  </si>
  <si>
    <t>-</t>
    <phoneticPr fontId="1"/>
  </si>
  <si>
    <t>4(0</t>
    <phoneticPr fontId="1"/>
  </si>
  <si>
    <t>0)0</t>
    <phoneticPr fontId="1"/>
  </si>
  <si>
    <t>2(0</t>
    <phoneticPr fontId="1"/>
  </si>
  <si>
    <t>3)3</t>
    <phoneticPr fontId="1"/>
  </si>
  <si>
    <t>1)1</t>
    <phoneticPr fontId="1"/>
  </si>
  <si>
    <t>横越JFC</t>
    <phoneticPr fontId="1"/>
  </si>
  <si>
    <t>新潟トレジャー</t>
    <phoneticPr fontId="1"/>
  </si>
  <si>
    <t>長岡ビルボード</t>
    <phoneticPr fontId="1"/>
  </si>
  <si>
    <t>新通イーグルス</t>
    <phoneticPr fontId="1"/>
  </si>
  <si>
    <t>亀田FC</t>
    <phoneticPr fontId="1"/>
  </si>
  <si>
    <t>グランセナ</t>
    <phoneticPr fontId="1"/>
  </si>
  <si>
    <t>J's avance</t>
    <phoneticPr fontId="1"/>
  </si>
  <si>
    <t>1(1</t>
    <phoneticPr fontId="1"/>
  </si>
  <si>
    <t>-</t>
    <phoneticPr fontId="1"/>
  </si>
  <si>
    <t>1(0</t>
    <phoneticPr fontId="1"/>
  </si>
  <si>
    <t>1)2</t>
    <phoneticPr fontId="1"/>
  </si>
  <si>
    <t>2(2</t>
    <phoneticPr fontId="1"/>
  </si>
  <si>
    <t>0)3</t>
    <phoneticPr fontId="1"/>
  </si>
  <si>
    <t>3(0</t>
    <phoneticPr fontId="1"/>
  </si>
  <si>
    <t>6)7</t>
    <phoneticPr fontId="1"/>
  </si>
  <si>
    <t>ｄ</t>
    <phoneticPr fontId="1"/>
  </si>
  <si>
    <t>ｃ</t>
    <phoneticPr fontId="1"/>
  </si>
  <si>
    <t>ℓ</t>
    <phoneticPr fontId="1"/>
  </si>
  <si>
    <t>ｋ</t>
    <phoneticPr fontId="1"/>
  </si>
  <si>
    <t>FCシバタ</t>
    <phoneticPr fontId="1"/>
  </si>
  <si>
    <t>UNITE新潟</t>
    <phoneticPr fontId="1"/>
  </si>
  <si>
    <t>FC.NIIGATA</t>
    <phoneticPr fontId="1"/>
  </si>
  <si>
    <t>MONO.PUENTE</t>
    <phoneticPr fontId="1"/>
  </si>
  <si>
    <t>ReiZ長岡</t>
    <phoneticPr fontId="1"/>
  </si>
  <si>
    <t>bandai12</t>
    <phoneticPr fontId="1"/>
  </si>
  <si>
    <t>7)11</t>
    <phoneticPr fontId="1"/>
  </si>
  <si>
    <t>5(3</t>
    <phoneticPr fontId="1"/>
  </si>
  <si>
    <t>-</t>
    <phoneticPr fontId="1"/>
  </si>
  <si>
    <t>0)0</t>
    <phoneticPr fontId="1"/>
  </si>
  <si>
    <t>0(0</t>
    <phoneticPr fontId="1"/>
  </si>
  <si>
    <t>1)6</t>
    <phoneticPr fontId="1"/>
  </si>
  <si>
    <t>-</t>
    <phoneticPr fontId="1"/>
  </si>
  <si>
    <t>2)2</t>
    <phoneticPr fontId="1"/>
  </si>
  <si>
    <t>ｈ</t>
    <phoneticPr fontId="1"/>
  </si>
  <si>
    <t>ｇ</t>
    <phoneticPr fontId="1"/>
  </si>
  <si>
    <t>ｐ</t>
    <phoneticPr fontId="1"/>
  </si>
  <si>
    <t>長岡ビルボード</t>
    <phoneticPr fontId="1"/>
  </si>
  <si>
    <t>小千谷SC</t>
    <phoneticPr fontId="1"/>
  </si>
  <si>
    <t>ReiZ長岡</t>
    <phoneticPr fontId="1"/>
  </si>
  <si>
    <t>bandai12</t>
    <phoneticPr fontId="1"/>
  </si>
  <si>
    <t>5(2</t>
    <phoneticPr fontId="1"/>
  </si>
  <si>
    <t>1)1</t>
    <phoneticPr fontId="1"/>
  </si>
  <si>
    <t>6(3</t>
    <phoneticPr fontId="1"/>
  </si>
  <si>
    <t>0)0</t>
    <phoneticPr fontId="1"/>
  </si>
  <si>
    <t>3(2</t>
    <phoneticPr fontId="1"/>
  </si>
  <si>
    <t>FCシバタ</t>
    <phoneticPr fontId="1"/>
  </si>
  <si>
    <t>水原SS</t>
    <rPh sb="0" eb="2">
      <t>スイバラ</t>
    </rPh>
    <phoneticPr fontId="1"/>
  </si>
  <si>
    <t>bandai12</t>
    <phoneticPr fontId="1"/>
  </si>
  <si>
    <t>ARTISTA</t>
    <phoneticPr fontId="1"/>
  </si>
  <si>
    <t>club F3</t>
    <phoneticPr fontId="1"/>
  </si>
  <si>
    <t>Jドリーム三条</t>
    <rPh sb="5" eb="7">
      <t>サンジョウ</t>
    </rPh>
    <phoneticPr fontId="1"/>
  </si>
  <si>
    <t>横越JSC</t>
    <rPh sb="0" eb="2">
      <t>ヨコゴシ</t>
    </rPh>
    <phoneticPr fontId="1"/>
  </si>
  <si>
    <t>グランセナ</t>
    <phoneticPr fontId="1"/>
  </si>
  <si>
    <t>FCシバタ</t>
    <phoneticPr fontId="1"/>
  </si>
  <si>
    <t>MONO.PUENTE</t>
    <phoneticPr fontId="1"/>
  </si>
  <si>
    <t>寺泊SSC</t>
    <rPh sb="0" eb="1">
      <t>テラ</t>
    </rPh>
    <rPh sb="1" eb="2">
      <t>トマリ</t>
    </rPh>
    <phoneticPr fontId="1"/>
  </si>
  <si>
    <t>ReiZ長岡</t>
    <phoneticPr fontId="1"/>
  </si>
  <si>
    <t>J's avance</t>
    <phoneticPr fontId="1"/>
  </si>
  <si>
    <t>FC SEIKEI</t>
    <phoneticPr fontId="1"/>
  </si>
  <si>
    <t>FC SEIKEI</t>
    <phoneticPr fontId="1"/>
  </si>
  <si>
    <t>club F3</t>
    <phoneticPr fontId="1"/>
  </si>
  <si>
    <t>FC SEIKEI</t>
    <phoneticPr fontId="1"/>
  </si>
  <si>
    <t>長岡ニュータウン運動公園</t>
    <rPh sb="0" eb="2">
      <t>ナガオカ</t>
    </rPh>
    <rPh sb="8" eb="10">
      <t>ウンドウ</t>
    </rPh>
    <rPh sb="10" eb="12">
      <t>コウエン</t>
    </rPh>
    <phoneticPr fontId="24"/>
  </si>
  <si>
    <t>FC SEIKEI</t>
    <phoneticPr fontId="1"/>
  </si>
  <si>
    <t>FC SEIKEI</t>
    <phoneticPr fontId="1"/>
  </si>
  <si>
    <t>FCシバタ</t>
    <phoneticPr fontId="1"/>
  </si>
  <si>
    <t>Noedegrati</t>
    <phoneticPr fontId="1"/>
  </si>
  <si>
    <t>ARTISA</t>
    <phoneticPr fontId="1"/>
  </si>
  <si>
    <t>グランセナ</t>
    <phoneticPr fontId="1"/>
  </si>
  <si>
    <t>ジョガボーラ</t>
    <phoneticPr fontId="1"/>
  </si>
  <si>
    <t>FC SEIKEI</t>
    <phoneticPr fontId="1"/>
  </si>
  <si>
    <t>ｋF3</t>
    <phoneticPr fontId="1"/>
  </si>
  <si>
    <t>club F3</t>
    <phoneticPr fontId="1"/>
  </si>
  <si>
    <t>準決勝（水原SS-吉田SC）</t>
    <rPh sb="0" eb="3">
      <t>ジュンケッショウ</t>
    </rPh>
    <rPh sb="4" eb="6">
      <t>スイバラ</t>
    </rPh>
    <rPh sb="9" eb="11">
      <t>ヨシダ</t>
    </rPh>
    <phoneticPr fontId="24"/>
  </si>
  <si>
    <t>準決勝（長岡JYFC-clubF3）</t>
    <rPh sb="0" eb="3">
      <t>ジュンケッショウ</t>
    </rPh>
    <rPh sb="4" eb="6">
      <t>ナガオカ</t>
    </rPh>
    <phoneticPr fontId="24"/>
  </si>
  <si>
    <t>長岡ニュータウン</t>
    <rPh sb="0" eb="2">
      <t>ナガオカ</t>
    </rPh>
    <phoneticPr fontId="24"/>
  </si>
  <si>
    <t>ピッチⅠ</t>
    <phoneticPr fontId="24"/>
  </si>
  <si>
    <t>ピッチⅡ</t>
    <phoneticPr fontId="24"/>
  </si>
  <si>
    <t>Ａ</t>
    <phoneticPr fontId="24"/>
  </si>
  <si>
    <t>Noedegrati</t>
    <phoneticPr fontId="1"/>
  </si>
  <si>
    <t>3(1</t>
    <phoneticPr fontId="1"/>
  </si>
  <si>
    <t>-</t>
    <phoneticPr fontId="1"/>
  </si>
  <si>
    <t>1)3</t>
    <phoneticPr fontId="1"/>
  </si>
  <si>
    <t>PK1</t>
    <phoneticPr fontId="1"/>
  </si>
  <si>
    <t>-</t>
    <phoneticPr fontId="24"/>
  </si>
  <si>
    <t>0(0</t>
    <phoneticPr fontId="1"/>
  </si>
  <si>
    <t>1)4</t>
    <phoneticPr fontId="1"/>
  </si>
  <si>
    <t>Ｃ</t>
    <phoneticPr fontId="24"/>
  </si>
  <si>
    <t>Ｄ</t>
    <phoneticPr fontId="24"/>
  </si>
  <si>
    <t>グランセナ</t>
    <phoneticPr fontId="1"/>
  </si>
  <si>
    <t>1(1</t>
    <phoneticPr fontId="1"/>
  </si>
  <si>
    <t>0)2</t>
    <phoneticPr fontId="1"/>
  </si>
  <si>
    <t>4(2</t>
    <phoneticPr fontId="1"/>
  </si>
  <si>
    <t>0)0</t>
    <phoneticPr fontId="1"/>
  </si>
  <si>
    <t>Ｅ</t>
    <phoneticPr fontId="24"/>
  </si>
  <si>
    <t>Ｆ</t>
    <phoneticPr fontId="24"/>
  </si>
  <si>
    <t>bandai12</t>
    <phoneticPr fontId="1"/>
  </si>
  <si>
    <t>ARTISTA</t>
    <phoneticPr fontId="1"/>
  </si>
  <si>
    <t>0(0</t>
    <phoneticPr fontId="1"/>
  </si>
  <si>
    <t>-</t>
    <phoneticPr fontId="1"/>
  </si>
  <si>
    <t>4(0</t>
    <phoneticPr fontId="1"/>
  </si>
  <si>
    <t>-</t>
    <phoneticPr fontId="24"/>
  </si>
  <si>
    <t>PK4</t>
    <phoneticPr fontId="1"/>
  </si>
  <si>
    <t>-</t>
    <phoneticPr fontId="24"/>
  </si>
  <si>
    <t>Ｇ</t>
    <phoneticPr fontId="24"/>
  </si>
  <si>
    <t>ｋＦ３</t>
    <phoneticPr fontId="1"/>
  </si>
  <si>
    <t>ジョガボーラ</t>
    <phoneticPr fontId="1"/>
  </si>
  <si>
    <t>Ｈ</t>
    <phoneticPr fontId="24"/>
  </si>
  <si>
    <t>FC SEIKEI</t>
    <phoneticPr fontId="1"/>
  </si>
  <si>
    <t>club F3</t>
    <phoneticPr fontId="1"/>
  </si>
  <si>
    <t>5(1</t>
    <phoneticPr fontId="1"/>
  </si>
  <si>
    <t>1)1</t>
    <phoneticPr fontId="1"/>
  </si>
  <si>
    <t>1)2</t>
    <phoneticPr fontId="1"/>
  </si>
  <si>
    <t>Ａ-負</t>
    <rPh sb="2" eb="3">
      <t>マケ</t>
    </rPh>
    <phoneticPr fontId="1"/>
  </si>
  <si>
    <t>Ｂ-負</t>
    <rPh sb="2" eb="3">
      <t>マケ</t>
    </rPh>
    <phoneticPr fontId="1"/>
  </si>
  <si>
    <t>Ｃ-負</t>
    <rPh sb="2" eb="3">
      <t>マケ</t>
    </rPh>
    <phoneticPr fontId="1"/>
  </si>
  <si>
    <t>Ｄ-負</t>
    <rPh sb="2" eb="3">
      <t>マケ</t>
    </rPh>
    <phoneticPr fontId="1"/>
  </si>
  <si>
    <t>-</t>
    <phoneticPr fontId="1"/>
  </si>
  <si>
    <t>FCシバタ</t>
    <phoneticPr fontId="1"/>
  </si>
  <si>
    <t>bandai12</t>
    <phoneticPr fontId="1"/>
  </si>
  <si>
    <t>-</t>
    <phoneticPr fontId="1"/>
  </si>
  <si>
    <t>ジョガボーラ</t>
    <phoneticPr fontId="1"/>
  </si>
  <si>
    <t>FC SEIKEI</t>
    <phoneticPr fontId="1"/>
  </si>
  <si>
    <t>4(0</t>
    <phoneticPr fontId="1"/>
  </si>
  <si>
    <t>1)3</t>
    <phoneticPr fontId="1"/>
  </si>
  <si>
    <t>5(4</t>
    <phoneticPr fontId="1"/>
  </si>
  <si>
    <t>3)4</t>
    <phoneticPr fontId="1"/>
  </si>
  <si>
    <t>Ｅ-負</t>
    <rPh sb="2" eb="3">
      <t>マケ</t>
    </rPh>
    <phoneticPr fontId="1"/>
  </si>
  <si>
    <t>Ｆ-負</t>
    <rPh sb="2" eb="3">
      <t>マケ</t>
    </rPh>
    <phoneticPr fontId="1"/>
  </si>
  <si>
    <t>Ｇ-負</t>
    <rPh sb="2" eb="3">
      <t>マケ</t>
    </rPh>
    <phoneticPr fontId="1"/>
  </si>
  <si>
    <t>Ｈ-負</t>
    <rPh sb="2" eb="3">
      <t>マケ</t>
    </rPh>
    <phoneticPr fontId="1"/>
  </si>
  <si>
    <t>ジョガボーラ</t>
    <phoneticPr fontId="1"/>
  </si>
  <si>
    <t>FC SEIKEI</t>
    <phoneticPr fontId="1"/>
  </si>
  <si>
    <t>長岡ビルボード</t>
    <phoneticPr fontId="1"/>
  </si>
  <si>
    <t>2(1</t>
    <phoneticPr fontId="1"/>
  </si>
  <si>
    <t>-</t>
    <phoneticPr fontId="24"/>
  </si>
  <si>
    <t>0)0</t>
    <phoneticPr fontId="1"/>
  </si>
  <si>
    <t>0)0</t>
    <phoneticPr fontId="1"/>
  </si>
  <si>
    <t>①</t>
    <phoneticPr fontId="24"/>
  </si>
  <si>
    <t>Ａ-勝</t>
    <rPh sb="2" eb="3">
      <t>カチ</t>
    </rPh>
    <phoneticPr fontId="1"/>
  </si>
  <si>
    <t>Ｂ-勝</t>
    <rPh sb="2" eb="3">
      <t>カチ</t>
    </rPh>
    <phoneticPr fontId="1"/>
  </si>
  <si>
    <t>②</t>
    <phoneticPr fontId="24"/>
  </si>
  <si>
    <t>Ｃ-勝</t>
    <rPh sb="2" eb="3">
      <t>カチ</t>
    </rPh>
    <phoneticPr fontId="1"/>
  </si>
  <si>
    <t>Ｄ-勝</t>
    <rPh sb="2" eb="3">
      <t>カチ</t>
    </rPh>
    <phoneticPr fontId="1"/>
  </si>
  <si>
    <t>Noedegrati</t>
    <phoneticPr fontId="1"/>
  </si>
  <si>
    <t>-</t>
    <phoneticPr fontId="1"/>
  </si>
  <si>
    <t>グランセナ</t>
    <phoneticPr fontId="1"/>
  </si>
  <si>
    <t>0(0</t>
    <phoneticPr fontId="1"/>
  </si>
  <si>
    <t>3)5</t>
    <phoneticPr fontId="1"/>
  </si>
  <si>
    <t>1(0</t>
    <phoneticPr fontId="1"/>
  </si>
  <si>
    <t>-</t>
    <phoneticPr fontId="24"/>
  </si>
  <si>
    <t>③</t>
    <phoneticPr fontId="24"/>
  </si>
  <si>
    <t>Ｅ-勝</t>
    <rPh sb="2" eb="3">
      <t>カチ</t>
    </rPh>
    <phoneticPr fontId="1"/>
  </si>
  <si>
    <t>Ｆ-勝</t>
    <rPh sb="2" eb="3">
      <t>カチ</t>
    </rPh>
    <phoneticPr fontId="1"/>
  </si>
  <si>
    <t>④</t>
    <phoneticPr fontId="24"/>
  </si>
  <si>
    <t>Ｇ-勝</t>
    <rPh sb="2" eb="3">
      <t>カチ</t>
    </rPh>
    <phoneticPr fontId="1"/>
  </si>
  <si>
    <t>Ｈ-勝</t>
    <rPh sb="2" eb="3">
      <t>カチ</t>
    </rPh>
    <phoneticPr fontId="1"/>
  </si>
  <si>
    <t>-</t>
    <phoneticPr fontId="1"/>
  </si>
  <si>
    <t>ARTISA</t>
    <phoneticPr fontId="1"/>
  </si>
  <si>
    <t>ｋF3</t>
    <phoneticPr fontId="1"/>
  </si>
  <si>
    <t>club F3</t>
    <phoneticPr fontId="1"/>
  </si>
  <si>
    <t>2(2</t>
    <phoneticPr fontId="1"/>
  </si>
  <si>
    <t>1)2</t>
    <phoneticPr fontId="1"/>
  </si>
  <si>
    <t>1(0</t>
    <phoneticPr fontId="1"/>
  </si>
  <si>
    <t>2)2</t>
    <phoneticPr fontId="1"/>
  </si>
  <si>
    <t>PK3</t>
    <phoneticPr fontId="1"/>
  </si>
  <si>
    <t>JFA 第42回全日本U-12サッカー選手権大会新潟県大会　決勝トーナメント表</t>
    <rPh sb="4" eb="5">
      <t>ダイ</t>
    </rPh>
    <rPh sb="7" eb="8">
      <t>カイ</t>
    </rPh>
    <rPh sb="8" eb="11">
      <t>ゼンニホン</t>
    </rPh>
    <rPh sb="19" eb="22">
      <t>センシュケン</t>
    </rPh>
    <rPh sb="22" eb="24">
      <t>タイカイ</t>
    </rPh>
    <rPh sb="24" eb="27">
      <t>ニイガタケン</t>
    </rPh>
    <rPh sb="27" eb="29">
      <t>タイカイ</t>
    </rPh>
    <rPh sb="30" eb="32">
      <t>ケッショウ</t>
    </rPh>
    <rPh sb="38" eb="39">
      <t>ヒョウ</t>
    </rPh>
    <phoneticPr fontId="1"/>
  </si>
  <si>
    <t>10/20(土)or21(日)</t>
    <rPh sb="6" eb="7">
      <t>ツチ</t>
    </rPh>
    <rPh sb="13" eb="14">
      <t>ニチ</t>
    </rPh>
    <phoneticPr fontId="1"/>
  </si>
  <si>
    <t>10/20(土)or21(日)</t>
  </si>
  <si>
    <t>１・２回戦</t>
    <rPh sb="3" eb="5">
      <t>カイセン</t>
    </rPh>
    <phoneticPr fontId="1"/>
  </si>
  <si>
    <t>３回戦・準々決勝</t>
    <rPh sb="1" eb="3">
      <t>カイセン</t>
    </rPh>
    <rPh sb="4" eb="8">
      <t>ジュンジュンケッショウ</t>
    </rPh>
    <phoneticPr fontId="1"/>
  </si>
  <si>
    <t>準決勝・３位決定戦・決勝</t>
    <rPh sb="0" eb="3">
      <t>ジュンケッショウ</t>
    </rPh>
    <rPh sb="5" eb="6">
      <t>クライ</t>
    </rPh>
    <rPh sb="6" eb="9">
      <t>ケッテイセン</t>
    </rPh>
    <rPh sb="10" eb="12">
      <t>ケッショウ</t>
    </rPh>
    <phoneticPr fontId="1"/>
  </si>
  <si>
    <t>３回戦・準々決勝</t>
  </si>
  <si>
    <t>１・２回戦</t>
  </si>
  <si>
    <t>グランセナ新潟</t>
    <rPh sb="5" eb="7">
      <t>ニイガタ</t>
    </rPh>
    <phoneticPr fontId="1"/>
  </si>
  <si>
    <t>長岡ニュータウン</t>
    <phoneticPr fontId="1"/>
  </si>
  <si>
    <t>長岡ニュータウン</t>
  </si>
  <si>
    <t>新井総合公園</t>
    <rPh sb="0" eb="2">
      <t>アライ</t>
    </rPh>
    <rPh sb="2" eb="4">
      <t>ソウゴウ</t>
    </rPh>
    <rPh sb="4" eb="6">
      <t>コウエン</t>
    </rPh>
    <phoneticPr fontId="1"/>
  </si>
  <si>
    <t>春日サッカースポーツ少年団</t>
  </si>
  <si>
    <t>長岡JYFC　U-12</t>
  </si>
  <si>
    <t>j</t>
    <phoneticPr fontId="1"/>
  </si>
  <si>
    <t>南浜ダッシャーズ</t>
  </si>
  <si>
    <t>アルビレックス新潟U-12</t>
  </si>
  <si>
    <t>FCシバタジュニア</t>
  </si>
  <si>
    <t>ReiZ長岡FC</t>
  </si>
  <si>
    <t>水原サッカー少年団</t>
  </si>
  <si>
    <t>FC.ARTISTA　U-12</t>
  </si>
  <si>
    <t>FC大和ジュニオルス</t>
  </si>
  <si>
    <t>kF3</t>
  </si>
  <si>
    <t>吉田サッカークラブ</t>
  </si>
  <si>
    <t>ジョガボーラ柏崎Jr</t>
  </si>
  <si>
    <t>グランセナ新潟FCジュニア</t>
  </si>
  <si>
    <t>FC SEIKEIフリューゲルス</t>
  </si>
  <si>
    <t>ＦＣ松浜</t>
  </si>
  <si>
    <t>club F3</t>
  </si>
  <si>
    <t>３位決定戦（水原SS-長岡JYFC）</t>
    <rPh sb="1" eb="2">
      <t>イ</t>
    </rPh>
    <rPh sb="2" eb="5">
      <t>ケッテイセン</t>
    </rPh>
    <rPh sb="6" eb="8">
      <t>スイバラ</t>
    </rPh>
    <rPh sb="11" eb="13">
      <t>ナガオカ</t>
    </rPh>
    <phoneticPr fontId="24"/>
  </si>
  <si>
    <t>決　勝（吉田SC-clubF3）</t>
    <rPh sb="0" eb="1">
      <t>ケッ</t>
    </rPh>
    <rPh sb="2" eb="3">
      <t>カツ</t>
    </rPh>
    <rPh sb="4" eb="6">
      <t>ヨシダ</t>
    </rPh>
    <phoneticPr fontId="24"/>
  </si>
  <si>
    <t>JFA 第42回全日本U-12サッカー選手権大会新潟県大会</t>
    <phoneticPr fontId="24"/>
  </si>
  <si>
    <t>【準決勝・３位決定戦・決勝：11月3日（土）】　　20-5-20分</t>
    <rPh sb="1" eb="4">
      <t>ジュンケッショウ</t>
    </rPh>
    <rPh sb="6" eb="7">
      <t>イ</t>
    </rPh>
    <rPh sb="7" eb="9">
      <t>ケッテイ</t>
    </rPh>
    <rPh sb="9" eb="10">
      <t>セン</t>
    </rPh>
    <rPh sb="11" eb="13">
      <t>ケッショウ</t>
    </rPh>
    <rPh sb="16" eb="17">
      <t>ガツ</t>
    </rPh>
    <rPh sb="18" eb="19">
      <t>ニチ</t>
    </rPh>
    <rPh sb="20" eb="21">
      <t>ド</t>
    </rPh>
    <phoneticPr fontId="24"/>
  </si>
  <si>
    <t>審　判</t>
    <rPh sb="0" eb="1">
      <t>シン</t>
    </rPh>
    <rPh sb="2" eb="3">
      <t>ハン</t>
    </rPh>
    <phoneticPr fontId="24"/>
  </si>
  <si>
    <t>Ⅰ</t>
    <phoneticPr fontId="24"/>
  </si>
  <si>
    <t>準　決　勝</t>
    <rPh sb="0" eb="1">
      <t>ジュン</t>
    </rPh>
    <rPh sb="2" eb="3">
      <t>ケツ</t>
    </rPh>
    <rPh sb="4" eb="5">
      <t>マサル</t>
    </rPh>
    <phoneticPr fontId="24"/>
  </si>
  <si>
    <t>水原サッカー少年団</t>
    <rPh sb="0" eb="2">
      <t>スイバラ</t>
    </rPh>
    <rPh sb="6" eb="9">
      <t>ショウネンダン</t>
    </rPh>
    <phoneticPr fontId="1"/>
  </si>
  <si>
    <t>吉田サッカークラブ</t>
    <rPh sb="0" eb="2">
      <t>ヨシダ</t>
    </rPh>
    <phoneticPr fontId="1"/>
  </si>
  <si>
    <t>協会審判</t>
    <rPh sb="0" eb="2">
      <t>キョウカイ</t>
    </rPh>
    <rPh sb="2" eb="4">
      <t>シンパン</t>
    </rPh>
    <phoneticPr fontId="24"/>
  </si>
  <si>
    <t>-</t>
    <phoneticPr fontId="24"/>
  </si>
  <si>
    <t>2)3</t>
    <phoneticPr fontId="1"/>
  </si>
  <si>
    <t>(延長)</t>
    <rPh sb="1" eb="3">
      <t>エンチョウ</t>
    </rPh>
    <phoneticPr fontId="24"/>
  </si>
  <si>
    <t>(PK)</t>
    <phoneticPr fontId="24"/>
  </si>
  <si>
    <t>Ⅱ</t>
    <phoneticPr fontId="24"/>
  </si>
  <si>
    <t>長岡JYFC U-12</t>
    <rPh sb="0" eb="2">
      <t>ナガオカ</t>
    </rPh>
    <phoneticPr fontId="1"/>
  </si>
  <si>
    <t>club F3</t>
    <phoneticPr fontId="1"/>
  </si>
  <si>
    <t>0(0</t>
    <phoneticPr fontId="1"/>
  </si>
  <si>
    <t>-</t>
    <phoneticPr fontId="24"/>
  </si>
  <si>
    <t>0)0</t>
    <phoneticPr fontId="1"/>
  </si>
  <si>
    <t>0(0</t>
    <phoneticPr fontId="1"/>
  </si>
  <si>
    <t>0)0</t>
    <phoneticPr fontId="1"/>
  </si>
  <si>
    <t>(PK)</t>
    <phoneticPr fontId="24"/>
  </si>
  <si>
    <t>Ⅲ</t>
    <phoneticPr fontId="24"/>
  </si>
  <si>
    <t>３ 位 決 定 戦</t>
    <rPh sb="2" eb="3">
      <t>イ</t>
    </rPh>
    <rPh sb="4" eb="5">
      <t>ケツ</t>
    </rPh>
    <rPh sb="6" eb="7">
      <t>サダム</t>
    </rPh>
    <rPh sb="8" eb="9">
      <t>セン</t>
    </rPh>
    <phoneticPr fontId="24"/>
  </si>
  <si>
    <t>Ⅰ-負</t>
    <rPh sb="2" eb="3">
      <t>マケ</t>
    </rPh>
    <phoneticPr fontId="1"/>
  </si>
  <si>
    <t>Ⅱ-負</t>
    <rPh sb="2" eb="3">
      <t>マケ</t>
    </rPh>
    <phoneticPr fontId="1"/>
  </si>
  <si>
    <t>2(0</t>
    <phoneticPr fontId="1"/>
  </si>
  <si>
    <t>-</t>
    <phoneticPr fontId="24"/>
  </si>
  <si>
    <t>1)1</t>
    <phoneticPr fontId="1"/>
  </si>
  <si>
    <t>(PK)</t>
    <phoneticPr fontId="24"/>
  </si>
  <si>
    <t>Ⅳ</t>
    <phoneticPr fontId="24"/>
  </si>
  <si>
    <t>決　勝　戦</t>
    <rPh sb="0" eb="1">
      <t>ケツ</t>
    </rPh>
    <rPh sb="2" eb="3">
      <t>マサル</t>
    </rPh>
    <rPh sb="4" eb="5">
      <t>セン</t>
    </rPh>
    <phoneticPr fontId="24"/>
  </si>
  <si>
    <t>Ⅰ-勝</t>
    <rPh sb="2" eb="3">
      <t>カ</t>
    </rPh>
    <phoneticPr fontId="1"/>
  </si>
  <si>
    <t>Ⅱ-勝</t>
    <rPh sb="2" eb="3">
      <t>カ</t>
    </rPh>
    <phoneticPr fontId="1"/>
  </si>
  <si>
    <t>club F3</t>
    <phoneticPr fontId="1"/>
  </si>
  <si>
    <t>1(1</t>
    <phoneticPr fontId="1"/>
  </si>
  <si>
    <t>-</t>
    <phoneticPr fontId="24"/>
  </si>
  <si>
    <t>0)2</t>
    <phoneticPr fontId="1"/>
  </si>
  <si>
    <t>(PK)</t>
    <phoneticPr fontId="24"/>
  </si>
  <si>
    <t>長岡ニュータウン</t>
    <phoneticPr fontId="1"/>
  </si>
  <si>
    <t>優 　     勝：</t>
    <rPh sb="0" eb="1">
      <t>ユウ</t>
    </rPh>
    <rPh sb="8" eb="9">
      <t>カツ</t>
    </rPh>
    <phoneticPr fontId="1"/>
  </si>
  <si>
    <t>ｃｌｕｂ Ｆ３</t>
    <phoneticPr fontId="1"/>
  </si>
  <si>
    <t>準 優 勝：</t>
    <rPh sb="0" eb="1">
      <t>ジュン</t>
    </rPh>
    <rPh sb="2" eb="3">
      <t>ユウ</t>
    </rPh>
    <rPh sb="4" eb="5">
      <t>カツ</t>
    </rPh>
    <phoneticPr fontId="1"/>
  </si>
  <si>
    <t>a</t>
    <phoneticPr fontId="1"/>
  </si>
  <si>
    <t>第 ３ 位：</t>
    <rPh sb="0" eb="1">
      <t>ダイ</t>
    </rPh>
    <rPh sb="4" eb="5">
      <t>イ</t>
    </rPh>
    <phoneticPr fontId="1"/>
  </si>
  <si>
    <t>i</t>
    <phoneticPr fontId="1"/>
  </si>
  <si>
    <t>第 ４ 位：</t>
    <rPh sb="0" eb="1">
      <t>ダイ</t>
    </rPh>
    <rPh sb="4" eb="5">
      <t>イ</t>
    </rPh>
    <phoneticPr fontId="1"/>
  </si>
  <si>
    <t>長岡ＪＹＦＣ　Ｕ－１２</t>
    <rPh sb="0" eb="2">
      <t>ナガオカ</t>
    </rPh>
    <phoneticPr fontId="1"/>
  </si>
  <si>
    <t>(PK2-1)0</t>
    <phoneticPr fontId="1"/>
  </si>
  <si>
    <t>努 力 賞：</t>
    <rPh sb="0" eb="1">
      <t>ツトム</t>
    </rPh>
    <rPh sb="2" eb="3">
      <t>チカラ</t>
    </rPh>
    <rPh sb="4" eb="5">
      <t>ショウ</t>
    </rPh>
    <phoneticPr fontId="1"/>
  </si>
  <si>
    <t>2(PK2-0)</t>
    <phoneticPr fontId="1"/>
  </si>
  <si>
    <t>ｸﾞｯﾄﾞﾏﾅｰ賞：</t>
    <rPh sb="8" eb="9">
      <t>ショウ</t>
    </rPh>
    <phoneticPr fontId="1"/>
  </si>
  <si>
    <t>あ</t>
    <phoneticPr fontId="1"/>
  </si>
  <si>
    <t>な</t>
    <phoneticPr fontId="1"/>
  </si>
  <si>
    <t>Ａ</t>
    <phoneticPr fontId="1"/>
  </si>
  <si>
    <t>2(PK3-2)</t>
    <phoneticPr fontId="1"/>
  </si>
  <si>
    <t>Ｅ</t>
    <phoneticPr fontId="1"/>
  </si>
  <si>
    <t>い</t>
    <phoneticPr fontId="1"/>
  </si>
  <si>
    <t>に</t>
    <phoneticPr fontId="1"/>
  </si>
  <si>
    <t>ｂ</t>
    <phoneticPr fontId="1"/>
  </si>
  <si>
    <t>(PK2-1)3</t>
    <phoneticPr fontId="1"/>
  </si>
  <si>
    <t>う</t>
    <phoneticPr fontId="1"/>
  </si>
  <si>
    <t>ぬ</t>
    <phoneticPr fontId="1"/>
  </si>
  <si>
    <t>①</t>
    <phoneticPr fontId="1"/>
  </si>
  <si>
    <t>③</t>
    <phoneticPr fontId="1"/>
  </si>
  <si>
    <t>は</t>
    <phoneticPr fontId="1"/>
  </si>
  <si>
    <t>ｃ</t>
    <phoneticPr fontId="1"/>
  </si>
  <si>
    <t>k</t>
    <phoneticPr fontId="1"/>
  </si>
  <si>
    <t>き</t>
    <phoneticPr fontId="1"/>
  </si>
  <si>
    <t>ひ</t>
    <phoneticPr fontId="1"/>
  </si>
  <si>
    <t>(PK3-2)1</t>
    <phoneticPr fontId="1"/>
  </si>
  <si>
    <t>Ｂ</t>
    <phoneticPr fontId="1"/>
  </si>
  <si>
    <t>Ｆ</t>
    <phoneticPr fontId="1"/>
  </si>
  <si>
    <t>く</t>
    <phoneticPr fontId="1"/>
  </si>
  <si>
    <t>ふ</t>
    <phoneticPr fontId="1"/>
  </si>
  <si>
    <t>ｄ</t>
    <phoneticPr fontId="1"/>
  </si>
  <si>
    <t>ℓ</t>
    <phoneticPr fontId="1"/>
  </si>
  <si>
    <t>0(PK5-4)</t>
    <phoneticPr fontId="1"/>
  </si>
  <si>
    <t>Ⅰ</t>
    <phoneticPr fontId="1"/>
  </si>
  <si>
    <t>Ⅱ</t>
    <phoneticPr fontId="1"/>
  </si>
  <si>
    <t>Ⅳ</t>
    <phoneticPr fontId="1"/>
  </si>
  <si>
    <t>e</t>
    <phoneticPr fontId="1"/>
  </si>
  <si>
    <t>ｍ</t>
    <phoneticPr fontId="1"/>
  </si>
  <si>
    <t>Ⅲ</t>
    <phoneticPr fontId="1"/>
  </si>
  <si>
    <t>さ</t>
    <phoneticPr fontId="1"/>
  </si>
  <si>
    <t>ま</t>
    <phoneticPr fontId="1"/>
  </si>
  <si>
    <t>2(PK3-2)</t>
    <phoneticPr fontId="1"/>
  </si>
  <si>
    <t>Ｃ</t>
    <phoneticPr fontId="1"/>
  </si>
  <si>
    <t>Ｇ</t>
    <phoneticPr fontId="1"/>
  </si>
  <si>
    <t>し</t>
    <phoneticPr fontId="1"/>
  </si>
  <si>
    <t>み</t>
    <phoneticPr fontId="1"/>
  </si>
  <si>
    <t>ｆ</t>
    <phoneticPr fontId="1"/>
  </si>
  <si>
    <t>ｎ</t>
    <phoneticPr fontId="1"/>
  </si>
  <si>
    <t>す</t>
    <phoneticPr fontId="1"/>
  </si>
  <si>
    <t>む</t>
    <phoneticPr fontId="1"/>
  </si>
  <si>
    <t>3(PK5-4)</t>
    <phoneticPr fontId="1"/>
  </si>
  <si>
    <t>②</t>
    <phoneticPr fontId="1"/>
  </si>
  <si>
    <t>④</t>
    <phoneticPr fontId="1"/>
  </si>
  <si>
    <t>0(PK3-2)</t>
    <phoneticPr fontId="1"/>
  </si>
  <si>
    <t>た</t>
    <phoneticPr fontId="1"/>
  </si>
  <si>
    <t>や</t>
    <phoneticPr fontId="1"/>
  </si>
  <si>
    <t>ｇ</t>
    <phoneticPr fontId="1"/>
  </si>
  <si>
    <t>ｏ</t>
    <phoneticPr fontId="1"/>
  </si>
  <si>
    <t>ち</t>
    <phoneticPr fontId="1"/>
  </si>
  <si>
    <t>ゆ</t>
    <phoneticPr fontId="1"/>
  </si>
  <si>
    <t>Ｄ</t>
    <phoneticPr fontId="1"/>
  </si>
  <si>
    <t>Ｈ</t>
    <phoneticPr fontId="1"/>
  </si>
  <si>
    <t>つ</t>
    <phoneticPr fontId="1"/>
  </si>
  <si>
    <t>よ</t>
    <phoneticPr fontId="1"/>
  </si>
  <si>
    <t>ｈ</t>
    <phoneticPr fontId="1"/>
  </si>
  <si>
    <t>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</si>
</sst>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General&quot;組&quot;"/>
    <numFmt numFmtId="177" formatCode="&quot;【&quot;m/d\(aaa\)&quot;】&quot;;@"/>
    <numFmt numFmtId="178" formatCode="yyyy&quot;年&quot;m&quot;月&quot;d&quot;日現在&quot;;@"/>
    <numFmt numFmtId="179" formatCode="General&quot;組１位&quot;"/>
    <numFmt numFmtId="180" formatCode="yyyy&quot;年&quot;m&quot;月&quot;d&quot;日(&quot;aaa&quot;)&quot;;@"/>
    <numFmt numFmtId="181" formatCode="&quot;+&quot;0;&quot;-&quot;0;&quot;±&quot;0"/>
    <numFmt numFmtId="182" formatCode="&quot;(&quot;#&quot;)&quot;"/>
    <numFmt numFmtId="183" formatCode="m/d\(aaa\);@"/>
    <numFmt numFmtId="184" formatCode="\(General\)"/>
  </numFmts>
  <fonts count="5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ヒラギノ角ゴ Pro W3"/>
      <family val="2"/>
      <charset val="128"/>
    </font>
    <font>
      <sz val="11"/>
      <name val="ヒラギノ角ゴ Pro W3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22"/>
      <name val="HGS創英角ｺﾞｼｯｸUB"/>
      <family val="3"/>
      <charset val="128"/>
    </font>
    <font>
      <sz val="14"/>
      <name val="ＭＳ Ｐゴシック"/>
      <family val="3"/>
      <charset val="128"/>
    </font>
    <font>
      <sz val="26"/>
      <name val="HGS創英角ｺﾞｼｯｸUB"/>
      <family val="3"/>
      <charset val="128"/>
    </font>
    <font>
      <sz val="18"/>
      <name val="HGS創英角ｺﾞｼｯｸUB"/>
      <family val="3"/>
      <charset val="128"/>
    </font>
    <font>
      <sz val="13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4"/>
      <color rgb="FF00206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rgb="FF002060"/>
      <name val="HG創英角ｺﾞｼｯｸUB"/>
      <family val="3"/>
      <charset val="128"/>
    </font>
    <font>
      <sz val="10"/>
      <color theme="1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3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ゴシック"/>
      <family val="3"/>
      <charset val="128"/>
    </font>
    <font>
      <b/>
      <sz val="13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slantDashDot">
        <color auto="1"/>
      </left>
      <right/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tted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</borders>
  <cellStyleXfs count="21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8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/>
    <xf numFmtId="0" fontId="2" fillId="0" borderId="0">
      <alignment vertical="center"/>
    </xf>
    <xf numFmtId="0" fontId="13" fillId="0" borderId="0">
      <alignment vertical="center"/>
    </xf>
    <xf numFmtId="0" fontId="2" fillId="0" borderId="0"/>
    <xf numFmtId="38" fontId="51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</cellStyleXfs>
  <cellXfs count="742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shrinkToFit="1"/>
    </xf>
    <xf numFmtId="178" fontId="15" fillId="0" borderId="0" xfId="0" applyNumberFormat="1" applyFont="1" applyAlignment="1">
      <alignment horizontal="right" vertical="center" shrinkToFit="1"/>
    </xf>
    <xf numFmtId="178" fontId="15" fillId="0" borderId="0" xfId="0" applyNumberFormat="1" applyFont="1" applyAlignment="1">
      <alignment horizontal="right" vertical="center" wrapText="1"/>
    </xf>
    <xf numFmtId="0" fontId="18" fillId="0" borderId="0" xfId="0" applyFont="1" applyBorder="1">
      <alignment vertical="center"/>
    </xf>
    <xf numFmtId="0" fontId="18" fillId="0" borderId="13" xfId="0" applyFont="1" applyBorder="1">
      <alignment vertical="center"/>
    </xf>
    <xf numFmtId="176" fontId="19" fillId="0" borderId="13" xfId="0" applyNumberFormat="1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176" fontId="19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6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 shrinkToFit="1"/>
    </xf>
    <xf numFmtId="176" fontId="19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23" fillId="0" borderId="0" xfId="17" applyFont="1">
      <alignment vertical="center"/>
    </xf>
    <xf numFmtId="0" fontId="25" fillId="0" borderId="0" xfId="17" applyFont="1" applyAlignment="1">
      <alignment vertical="top"/>
    </xf>
    <xf numFmtId="0" fontId="26" fillId="0" borderId="0" xfId="17" applyFont="1">
      <alignment vertical="center"/>
    </xf>
    <xf numFmtId="0" fontId="10" fillId="0" borderId="0" xfId="17" applyFont="1">
      <alignment vertical="center"/>
    </xf>
    <xf numFmtId="0" fontId="23" fillId="0" borderId="12" xfId="17" applyFont="1" applyBorder="1">
      <alignment vertical="center"/>
    </xf>
    <xf numFmtId="0" fontId="27" fillId="0" borderId="13" xfId="17" applyFont="1" applyBorder="1">
      <alignment vertical="center"/>
    </xf>
    <xf numFmtId="0" fontId="23" fillId="0" borderId="13" xfId="17" applyFont="1" applyBorder="1">
      <alignment vertical="center"/>
    </xf>
    <xf numFmtId="0" fontId="23" fillId="0" borderId="14" xfId="17" applyFont="1" applyBorder="1">
      <alignment vertical="center"/>
    </xf>
    <xf numFmtId="0" fontId="23" fillId="0" borderId="15" xfId="17" applyFont="1" applyBorder="1" applyAlignment="1">
      <alignment horizontal="center" vertical="center"/>
    </xf>
    <xf numFmtId="0" fontId="23" fillId="0" borderId="16" xfId="17" applyFont="1" applyBorder="1">
      <alignment vertical="center"/>
    </xf>
    <xf numFmtId="20" fontId="23" fillId="0" borderId="21" xfId="17" applyNumberFormat="1" applyFont="1" applyBorder="1" applyAlignment="1">
      <alignment horizontal="center" vertical="center" shrinkToFit="1"/>
    </xf>
    <xf numFmtId="0" fontId="23" fillId="0" borderId="23" xfId="17" applyFont="1" applyFill="1" applyBorder="1" applyAlignment="1">
      <alignment vertical="center" shrinkToFit="1"/>
    </xf>
    <xf numFmtId="0" fontId="23" fillId="0" borderId="24" xfId="17" applyFont="1" applyFill="1" applyBorder="1" applyAlignment="1">
      <alignment vertical="center" shrinkToFit="1"/>
    </xf>
    <xf numFmtId="20" fontId="23" fillId="0" borderId="26" xfId="17" applyNumberFormat="1" applyFont="1" applyBorder="1" applyAlignment="1">
      <alignment horizontal="center" vertical="center" shrinkToFit="1"/>
    </xf>
    <xf numFmtId="0" fontId="23" fillId="0" borderId="28" xfId="17" applyFont="1" applyFill="1" applyBorder="1" applyAlignment="1">
      <alignment vertical="center" shrinkToFit="1"/>
    </xf>
    <xf numFmtId="0" fontId="23" fillId="0" borderId="29" xfId="17" applyFont="1" applyFill="1" applyBorder="1" applyAlignment="1">
      <alignment vertical="center" shrinkToFit="1"/>
    </xf>
    <xf numFmtId="0" fontId="23" fillId="0" borderId="15" xfId="17" applyFont="1" applyBorder="1">
      <alignment vertical="center"/>
    </xf>
    <xf numFmtId="0" fontId="23" fillId="0" borderId="9" xfId="17" applyNumberFormat="1" applyFont="1" applyBorder="1" applyAlignment="1">
      <alignment horizontal="center" vertical="center" shrinkToFit="1"/>
    </xf>
    <xf numFmtId="20" fontId="23" fillId="0" borderId="9" xfId="17" applyNumberFormat="1" applyFont="1" applyBorder="1" applyAlignment="1">
      <alignment horizontal="center" vertical="center" shrinkToFit="1"/>
    </xf>
    <xf numFmtId="176" fontId="27" fillId="3" borderId="4" xfId="17" applyNumberFormat="1" applyFont="1" applyFill="1" applyBorder="1" applyAlignment="1">
      <alignment horizontal="center" vertical="center" shrinkToFit="1"/>
    </xf>
    <xf numFmtId="0" fontId="27" fillId="3" borderId="30" xfId="17" applyFont="1" applyFill="1" applyBorder="1" applyAlignment="1">
      <alignment horizontal="center" vertical="center" shrinkToFit="1"/>
    </xf>
    <xf numFmtId="0" fontId="27" fillId="3" borderId="5" xfId="17" applyFont="1" applyFill="1" applyBorder="1" applyAlignment="1">
      <alignment horizontal="center" vertical="center" shrinkToFit="1"/>
    </xf>
    <xf numFmtId="0" fontId="27" fillId="3" borderId="6" xfId="17" applyFont="1" applyFill="1" applyBorder="1" applyAlignment="1">
      <alignment horizontal="center" vertical="center" shrinkToFit="1"/>
    </xf>
    <xf numFmtId="176" fontId="28" fillId="0" borderId="4" xfId="17" applyNumberFormat="1" applyFont="1" applyFill="1" applyBorder="1" applyAlignment="1">
      <alignment horizontal="center" vertical="center" shrinkToFit="1"/>
    </xf>
    <xf numFmtId="0" fontId="28" fillId="4" borderId="30" xfId="17" applyFont="1" applyFill="1" applyBorder="1" applyAlignment="1">
      <alignment horizontal="center" vertical="center" shrinkToFit="1"/>
    </xf>
    <xf numFmtId="0" fontId="28" fillId="4" borderId="31" xfId="17" applyFont="1" applyFill="1" applyBorder="1" applyAlignment="1">
      <alignment horizontal="center" vertical="center" shrinkToFit="1"/>
    </xf>
    <xf numFmtId="0" fontId="23" fillId="0" borderId="21" xfId="17" applyNumberFormat="1" applyFont="1" applyBorder="1" applyAlignment="1">
      <alignment horizontal="center" vertical="center" shrinkToFit="1"/>
    </xf>
    <xf numFmtId="0" fontId="28" fillId="4" borderId="32" xfId="17" applyFont="1" applyFill="1" applyBorder="1" applyAlignment="1">
      <alignment horizontal="center" vertical="center" shrinkToFit="1"/>
    </xf>
    <xf numFmtId="0" fontId="28" fillId="4" borderId="33" xfId="17" applyFont="1" applyFill="1" applyBorder="1" applyAlignment="1">
      <alignment horizontal="center" vertical="center" shrinkToFit="1"/>
    </xf>
    <xf numFmtId="0" fontId="27" fillId="3" borderId="32" xfId="17" applyFont="1" applyFill="1" applyBorder="1" applyAlignment="1">
      <alignment horizontal="center" vertical="center" shrinkToFit="1"/>
    </xf>
    <xf numFmtId="0" fontId="27" fillId="3" borderId="24" xfId="17" applyFont="1" applyFill="1" applyBorder="1" applyAlignment="1">
      <alignment horizontal="center" vertical="center" shrinkToFit="1"/>
    </xf>
    <xf numFmtId="0" fontId="23" fillId="0" borderId="17" xfId="17" applyFont="1" applyBorder="1">
      <alignment vertical="center"/>
    </xf>
    <xf numFmtId="0" fontId="23" fillId="0" borderId="18" xfId="17" applyFont="1" applyBorder="1">
      <alignment vertical="center"/>
    </xf>
    <xf numFmtId="0" fontId="23" fillId="0" borderId="19" xfId="17" applyFont="1" applyBorder="1">
      <alignment vertical="center"/>
    </xf>
    <xf numFmtId="0" fontId="23" fillId="0" borderId="0" xfId="17" applyFont="1" applyBorder="1">
      <alignment vertical="center"/>
    </xf>
    <xf numFmtId="0" fontId="23" fillId="0" borderId="15" xfId="17" applyFont="1" applyBorder="1" applyAlignment="1">
      <alignment vertical="center" shrinkToFit="1"/>
    </xf>
    <xf numFmtId="0" fontId="28" fillId="4" borderId="34" xfId="17" applyFont="1" applyFill="1" applyBorder="1" applyAlignment="1">
      <alignment horizontal="center" vertical="center" shrinkToFit="1"/>
    </xf>
    <xf numFmtId="0" fontId="27" fillId="0" borderId="0" xfId="17" applyFont="1">
      <alignment vertical="center"/>
    </xf>
    <xf numFmtId="0" fontId="27" fillId="0" borderId="15" xfId="17" applyFont="1" applyBorder="1">
      <alignment vertical="center"/>
    </xf>
    <xf numFmtId="0" fontId="23" fillId="0" borderId="0" xfId="17" applyFont="1" applyFill="1">
      <alignment vertical="center"/>
    </xf>
    <xf numFmtId="0" fontId="23" fillId="0" borderId="15" xfId="17" applyFont="1" applyFill="1" applyBorder="1">
      <alignment vertical="center"/>
    </xf>
    <xf numFmtId="0" fontId="23" fillId="0" borderId="26" xfId="17" applyFont="1" applyFill="1" applyBorder="1" applyAlignment="1">
      <alignment horizontal="center" vertical="center" shrinkToFit="1"/>
    </xf>
    <xf numFmtId="20" fontId="23" fillId="0" borderId="26" xfId="17" applyNumberFormat="1" applyFont="1" applyFill="1" applyBorder="1" applyAlignment="1">
      <alignment horizontal="center" vertical="center" shrinkToFit="1"/>
    </xf>
    <xf numFmtId="0" fontId="23" fillId="0" borderId="27" xfId="17" applyFont="1" applyFill="1" applyBorder="1" applyAlignment="1">
      <alignment horizontal="center" vertical="center" shrinkToFit="1"/>
    </xf>
    <xf numFmtId="0" fontId="23" fillId="0" borderId="28" xfId="17" applyFont="1" applyFill="1" applyBorder="1" applyAlignment="1">
      <alignment horizontal="center" vertical="center" shrinkToFit="1"/>
    </xf>
    <xf numFmtId="0" fontId="28" fillId="0" borderId="28" xfId="17" applyFont="1" applyFill="1" applyBorder="1" applyAlignment="1">
      <alignment horizontal="center" vertical="center" shrinkToFit="1"/>
    </xf>
    <xf numFmtId="0" fontId="28" fillId="0" borderId="29" xfId="17" applyFont="1" applyFill="1" applyBorder="1" applyAlignment="1">
      <alignment horizontal="center" vertical="center" shrinkToFit="1"/>
    </xf>
    <xf numFmtId="0" fontId="27" fillId="3" borderId="4" xfId="17" applyFont="1" applyFill="1" applyBorder="1" applyAlignment="1">
      <alignment horizontal="center" vertical="center" shrinkToFit="1"/>
    </xf>
    <xf numFmtId="179" fontId="27" fillId="3" borderId="30" xfId="17" applyNumberFormat="1" applyFont="1" applyFill="1" applyBorder="1" applyAlignment="1">
      <alignment horizontal="center" vertical="center" shrinkToFit="1"/>
    </xf>
    <xf numFmtId="179" fontId="27" fillId="3" borderId="6" xfId="17" applyNumberFormat="1" applyFont="1" applyFill="1" applyBorder="1" applyAlignment="1">
      <alignment horizontal="center" vertical="center" shrinkToFit="1"/>
    </xf>
    <xf numFmtId="0" fontId="28" fillId="0" borderId="4" xfId="17" applyFont="1" applyFill="1" applyBorder="1" applyAlignment="1">
      <alignment horizontal="center" vertical="center" shrinkToFit="1"/>
    </xf>
    <xf numFmtId="179" fontId="28" fillId="0" borderId="30" xfId="17" applyNumberFormat="1" applyFont="1" applyFill="1" applyBorder="1" applyAlignment="1">
      <alignment horizontal="center" vertical="center" shrinkToFit="1"/>
    </xf>
    <xf numFmtId="179" fontId="28" fillId="0" borderId="6" xfId="17" applyNumberFormat="1" applyFont="1" applyFill="1" applyBorder="1" applyAlignment="1">
      <alignment horizontal="center" vertical="center" shrinkToFit="1"/>
    </xf>
    <xf numFmtId="0" fontId="27" fillId="3" borderId="20" xfId="17" applyFont="1" applyFill="1" applyBorder="1" applyAlignment="1">
      <alignment horizontal="center" vertical="center" shrinkToFit="1"/>
    </xf>
    <xf numFmtId="179" fontId="27" fillId="3" borderId="32" xfId="17" applyNumberFormat="1" applyFont="1" applyFill="1" applyBorder="1" applyAlignment="1">
      <alignment horizontal="center" vertical="center" shrinkToFit="1"/>
    </xf>
    <xf numFmtId="179" fontId="27" fillId="3" borderId="24" xfId="17" applyNumberFormat="1" applyFont="1" applyFill="1" applyBorder="1" applyAlignment="1">
      <alignment horizontal="center" vertical="center" shrinkToFit="1"/>
    </xf>
    <xf numFmtId="0" fontId="28" fillId="0" borderId="20" xfId="17" applyFont="1" applyFill="1" applyBorder="1" applyAlignment="1">
      <alignment horizontal="center" vertical="center" shrinkToFit="1"/>
    </xf>
    <xf numFmtId="179" fontId="28" fillId="0" borderId="32" xfId="17" applyNumberFormat="1" applyFont="1" applyFill="1" applyBorder="1" applyAlignment="1">
      <alignment horizontal="center" vertical="center" shrinkToFit="1"/>
    </xf>
    <xf numFmtId="179" fontId="28" fillId="0" borderId="24" xfId="17" applyNumberFormat="1" applyFont="1" applyFill="1" applyBorder="1" applyAlignment="1">
      <alignment horizontal="center" vertical="center" shrinkToFit="1"/>
    </xf>
    <xf numFmtId="0" fontId="23" fillId="0" borderId="15" xfId="17" applyFont="1" applyFill="1" applyBorder="1" applyAlignment="1">
      <alignment vertical="center" shrinkToFit="1"/>
    </xf>
    <xf numFmtId="0" fontId="23" fillId="0" borderId="0" xfId="17" applyFont="1" applyFill="1" applyBorder="1">
      <alignment vertical="center"/>
    </xf>
    <xf numFmtId="0" fontId="23" fillId="0" borderId="35" xfId="17" applyFont="1" applyBorder="1" applyAlignment="1">
      <alignment vertical="center" shrinkToFit="1"/>
    </xf>
    <xf numFmtId="0" fontId="23" fillId="0" borderId="0" xfId="17" applyFont="1" applyBorder="1" applyAlignment="1">
      <alignment vertical="center" shrinkToFit="1"/>
    </xf>
    <xf numFmtId="0" fontId="23" fillId="0" borderId="0" xfId="17" applyFont="1" applyFill="1" applyBorder="1" applyAlignment="1">
      <alignment vertical="center" shrinkToFit="1"/>
    </xf>
    <xf numFmtId="0" fontId="23" fillId="0" borderId="35" xfId="17" applyFont="1" applyBorder="1" applyAlignment="1">
      <alignment horizontal="center" vertical="center" shrinkToFit="1"/>
    </xf>
    <xf numFmtId="0" fontId="23" fillId="0" borderId="0" xfId="17" applyFont="1" applyBorder="1" applyAlignment="1">
      <alignment horizontal="center" vertical="center" shrinkToFit="1"/>
    </xf>
    <xf numFmtId="0" fontId="23" fillId="0" borderId="0" xfId="17" applyFont="1" applyFill="1" applyBorder="1" applyAlignment="1">
      <alignment horizontal="center" vertical="center" shrinkToFit="1"/>
    </xf>
    <xf numFmtId="0" fontId="27" fillId="0" borderId="26" xfId="17" applyFont="1" applyFill="1" applyBorder="1" applyAlignment="1">
      <alignment horizontal="center" vertical="center" shrinkToFit="1"/>
    </xf>
    <xf numFmtId="0" fontId="27" fillId="0" borderId="28" xfId="17" applyFont="1" applyFill="1" applyBorder="1" applyAlignment="1">
      <alignment horizontal="center" vertical="center" shrinkToFit="1"/>
    </xf>
    <xf numFmtId="0" fontId="23" fillId="0" borderId="35" xfId="17" applyFont="1" applyFill="1" applyBorder="1" applyAlignment="1">
      <alignment horizontal="center" vertical="center" shrinkToFit="1"/>
    </xf>
    <xf numFmtId="0" fontId="23" fillId="0" borderId="14" xfId="17" applyFont="1" applyFill="1" applyBorder="1">
      <alignment vertical="center"/>
    </xf>
    <xf numFmtId="0" fontId="23" fillId="2" borderId="36" xfId="17" applyFont="1" applyFill="1" applyBorder="1" applyAlignment="1">
      <alignment horizontal="center" vertical="center" shrinkToFit="1"/>
    </xf>
    <xf numFmtId="0" fontId="23" fillId="2" borderId="21" xfId="17" applyFont="1" applyFill="1" applyBorder="1" applyAlignment="1">
      <alignment horizontal="center" vertical="center" shrinkToFit="1"/>
    </xf>
    <xf numFmtId="0" fontId="23" fillId="0" borderId="16" xfId="17" applyFont="1" applyFill="1" applyBorder="1" applyAlignment="1">
      <alignment horizontal="center" vertical="center" shrinkToFit="1"/>
    </xf>
    <xf numFmtId="0" fontId="23" fillId="0" borderId="26" xfId="17" applyNumberFormat="1" applyFont="1" applyBorder="1" applyAlignment="1">
      <alignment horizontal="center" vertical="center" shrinkToFit="1"/>
    </xf>
    <xf numFmtId="0" fontId="27" fillId="3" borderId="27" xfId="17" applyFont="1" applyFill="1" applyBorder="1" applyAlignment="1">
      <alignment horizontal="center" vertical="center" shrinkToFit="1"/>
    </xf>
    <xf numFmtId="0" fontId="23" fillId="0" borderId="17" xfId="17" applyFont="1" applyBorder="1" applyAlignment="1">
      <alignment vertical="center" shrinkToFit="1"/>
    </xf>
    <xf numFmtId="0" fontId="23" fillId="0" borderId="19" xfId="17" applyFont="1" applyFill="1" applyBorder="1" applyAlignment="1">
      <alignment horizontal="center" vertical="center" shrinkToFit="1"/>
    </xf>
    <xf numFmtId="0" fontId="23" fillId="0" borderId="0" xfId="17" applyFont="1" applyAlignment="1">
      <alignment vertical="center" shrinkToFit="1"/>
    </xf>
    <xf numFmtId="20" fontId="23" fillId="0" borderId="0" xfId="17" applyNumberFormat="1" applyFont="1" applyFill="1" applyBorder="1" applyAlignment="1">
      <alignment horizontal="right" vertical="center" shrinkToFit="1"/>
    </xf>
    <xf numFmtId="176" fontId="27" fillId="0" borderId="0" xfId="17" applyNumberFormat="1" applyFont="1" applyFill="1" applyBorder="1" applyAlignment="1">
      <alignment horizontal="center" vertical="center" shrinkToFit="1"/>
    </xf>
    <xf numFmtId="0" fontId="27" fillId="0" borderId="0" xfId="17" applyFont="1" applyFill="1" applyBorder="1" applyAlignment="1">
      <alignment horizontal="center" vertical="center" shrinkToFit="1"/>
    </xf>
    <xf numFmtId="176" fontId="28" fillId="0" borderId="0" xfId="17" applyNumberFormat="1" applyFont="1" applyFill="1" applyBorder="1" applyAlignment="1">
      <alignment horizontal="center" vertical="center" shrinkToFit="1"/>
    </xf>
    <xf numFmtId="0" fontId="28" fillId="0" borderId="0" xfId="17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27" fillId="0" borderId="0" xfId="17" applyFont="1" applyFill="1" applyBorder="1" applyAlignment="1">
      <alignment vertical="center" shrinkToFit="1"/>
    </xf>
    <xf numFmtId="0" fontId="28" fillId="0" borderId="0" xfId="17" applyFont="1" applyFill="1" applyBorder="1" applyAlignment="1">
      <alignment vertical="center" shrinkToFit="1"/>
    </xf>
    <xf numFmtId="176" fontId="27" fillId="0" borderId="0" xfId="17" applyNumberFormat="1" applyFont="1" applyFill="1" applyBorder="1" applyAlignment="1">
      <alignment vertical="center" shrinkToFit="1"/>
    </xf>
    <xf numFmtId="176" fontId="28" fillId="0" borderId="0" xfId="17" applyNumberFormat="1" applyFont="1" applyFill="1" applyBorder="1" applyAlignment="1">
      <alignment vertical="center" shrinkToFit="1"/>
    </xf>
    <xf numFmtId="0" fontId="28" fillId="0" borderId="27" xfId="17" applyFont="1" applyFill="1" applyBorder="1" applyAlignment="1">
      <alignment horizontal="center" vertical="center" shrinkToFit="1"/>
    </xf>
    <xf numFmtId="0" fontId="28" fillId="0" borderId="28" xfId="17" applyFont="1" applyFill="1" applyBorder="1" applyAlignment="1">
      <alignment horizontal="center" vertical="center" shrinkToFit="1"/>
    </xf>
    <xf numFmtId="0" fontId="28" fillId="0" borderId="29" xfId="17" applyFont="1" applyFill="1" applyBorder="1" applyAlignment="1">
      <alignment horizontal="center" vertical="center" shrinkToFit="1"/>
    </xf>
    <xf numFmtId="0" fontId="28" fillId="4" borderId="0" xfId="17" applyFont="1" applyFill="1" applyBorder="1" applyAlignment="1">
      <alignment horizontal="center" vertical="center" shrinkToFit="1"/>
    </xf>
    <xf numFmtId="0" fontId="23" fillId="0" borderId="0" xfId="17" applyNumberFormat="1" applyFont="1" applyBorder="1" applyAlignment="1">
      <alignment horizontal="center" vertical="center" shrinkToFit="1"/>
    </xf>
    <xf numFmtId="176" fontId="27" fillId="5" borderId="4" xfId="17" applyNumberFormat="1" applyFont="1" applyFill="1" applyBorder="1" applyAlignment="1">
      <alignment horizontal="center" vertical="center" shrinkToFit="1"/>
    </xf>
    <xf numFmtId="0" fontId="27" fillId="5" borderId="30" xfId="17" applyFont="1" applyFill="1" applyBorder="1" applyAlignment="1">
      <alignment horizontal="center" vertical="center" shrinkToFit="1"/>
    </xf>
    <xf numFmtId="0" fontId="27" fillId="5" borderId="5" xfId="17" applyFont="1" applyFill="1" applyBorder="1" applyAlignment="1">
      <alignment horizontal="center" vertical="center" shrinkToFit="1"/>
    </xf>
    <xf numFmtId="0" fontId="27" fillId="5" borderId="6" xfId="17" applyFont="1" applyFill="1" applyBorder="1" applyAlignment="1">
      <alignment horizontal="center" vertical="center" shrinkToFit="1"/>
    </xf>
    <xf numFmtId="176" fontId="28" fillId="5" borderId="4" xfId="17" applyNumberFormat="1" applyFont="1" applyFill="1" applyBorder="1" applyAlignment="1">
      <alignment horizontal="center" vertical="center" shrinkToFit="1"/>
    </xf>
    <xf numFmtId="0" fontId="28" fillId="5" borderId="32" xfId="17" applyFont="1" applyFill="1" applyBorder="1" applyAlignment="1">
      <alignment horizontal="center" vertical="center" shrinkToFit="1"/>
    </xf>
    <xf numFmtId="0" fontId="28" fillId="5" borderId="33" xfId="17" applyFont="1" applyFill="1" applyBorder="1" applyAlignment="1">
      <alignment horizontal="center" vertical="center" shrinkToFit="1"/>
    </xf>
    <xf numFmtId="0" fontId="27" fillId="5" borderId="32" xfId="17" applyFont="1" applyFill="1" applyBorder="1" applyAlignment="1">
      <alignment horizontal="center" vertical="center" shrinkToFit="1"/>
    </xf>
    <xf numFmtId="0" fontId="27" fillId="5" borderId="24" xfId="17" applyFont="1" applyFill="1" applyBorder="1" applyAlignment="1">
      <alignment horizontal="center" vertical="center" shrinkToFit="1"/>
    </xf>
    <xf numFmtId="0" fontId="27" fillId="0" borderId="0" xfId="17" applyFont="1" applyBorder="1">
      <alignment vertical="center"/>
    </xf>
    <xf numFmtId="20" fontId="23" fillId="0" borderId="0" xfId="17" applyNumberFormat="1" applyFont="1" applyBorder="1" applyAlignment="1">
      <alignment horizontal="center" vertical="center" shrinkToFit="1"/>
    </xf>
    <xf numFmtId="179" fontId="28" fillId="0" borderId="0" xfId="17" applyNumberFormat="1" applyFont="1" applyFill="1" applyBorder="1" applyAlignment="1">
      <alignment horizontal="center" vertical="center" shrinkToFit="1"/>
    </xf>
    <xf numFmtId="179" fontId="28" fillId="0" borderId="5" xfId="17" applyNumberFormat="1" applyFont="1" applyFill="1" applyBorder="1" applyAlignment="1">
      <alignment horizontal="center" vertical="center" shrinkToFit="1"/>
    </xf>
    <xf numFmtId="179" fontId="28" fillId="0" borderId="23" xfId="17" applyNumberFormat="1" applyFont="1" applyFill="1" applyBorder="1" applyAlignment="1">
      <alignment horizontal="center" vertical="center" shrinkToFit="1"/>
    </xf>
    <xf numFmtId="0" fontId="27" fillId="0" borderId="13" xfId="17" applyFont="1" applyFill="1" applyBorder="1" applyAlignment="1">
      <alignment horizontal="center" vertical="center" shrinkToFit="1"/>
    </xf>
    <xf numFmtId="0" fontId="28" fillId="0" borderId="13" xfId="17" applyFont="1" applyFill="1" applyBorder="1" applyAlignment="1">
      <alignment horizontal="center" vertical="center" shrinkToFit="1"/>
    </xf>
    <xf numFmtId="179" fontId="28" fillId="0" borderId="13" xfId="17" applyNumberFormat="1" applyFont="1" applyFill="1" applyBorder="1" applyAlignment="1">
      <alignment horizontal="center" vertical="center" shrinkToFit="1"/>
    </xf>
    <xf numFmtId="0" fontId="23" fillId="0" borderId="18" xfId="17" applyNumberFormat="1" applyFont="1" applyBorder="1" applyAlignment="1">
      <alignment horizontal="center" vertical="center" shrinkToFit="1"/>
    </xf>
    <xf numFmtId="20" fontId="23" fillId="0" borderId="18" xfId="17" applyNumberFormat="1" applyFont="1" applyBorder="1" applyAlignment="1">
      <alignment horizontal="center" vertical="center" shrinkToFit="1"/>
    </xf>
    <xf numFmtId="0" fontId="27" fillId="0" borderId="18" xfId="17" applyFont="1" applyFill="1" applyBorder="1" applyAlignment="1">
      <alignment horizontal="center" vertical="center" shrinkToFit="1"/>
    </xf>
    <xf numFmtId="0" fontId="28" fillId="0" borderId="18" xfId="17" applyFont="1" applyFill="1" applyBorder="1" applyAlignment="1">
      <alignment horizontal="center" vertical="center" shrinkToFit="1"/>
    </xf>
    <xf numFmtId="179" fontId="28" fillId="0" borderId="18" xfId="17" applyNumberFormat="1" applyFont="1" applyFill="1" applyBorder="1" applyAlignment="1">
      <alignment horizontal="center" vertical="center" shrinkToFit="1"/>
    </xf>
    <xf numFmtId="0" fontId="10" fillId="0" borderId="13" xfId="17" applyFont="1" applyBorder="1">
      <alignment vertical="center"/>
    </xf>
    <xf numFmtId="0" fontId="23" fillId="0" borderId="13" xfId="17" applyNumberFormat="1" applyFont="1" applyBorder="1" applyAlignment="1">
      <alignment horizontal="center" vertical="center" shrinkToFit="1"/>
    </xf>
    <xf numFmtId="20" fontId="23" fillId="0" borderId="13" xfId="17" applyNumberFormat="1" applyFont="1" applyBorder="1" applyAlignment="1">
      <alignment horizontal="center" vertical="center" shrinkToFit="1"/>
    </xf>
    <xf numFmtId="0" fontId="27" fillId="0" borderId="18" xfId="17" applyFont="1" applyBorder="1">
      <alignment vertical="center"/>
    </xf>
    <xf numFmtId="0" fontId="10" fillId="0" borderId="12" xfId="17" applyFont="1" applyBorder="1">
      <alignment vertical="center"/>
    </xf>
    <xf numFmtId="0" fontId="27" fillId="0" borderId="17" xfId="17" applyFont="1" applyFill="1" applyBorder="1" applyAlignment="1">
      <alignment horizontal="center" vertical="center" shrinkToFit="1"/>
    </xf>
    <xf numFmtId="20" fontId="23" fillId="0" borderId="0" xfId="17" applyNumberFormat="1" applyFont="1" applyFill="1" applyBorder="1" applyAlignment="1">
      <alignment horizontal="center" vertical="center" shrinkToFit="1"/>
    </xf>
    <xf numFmtId="0" fontId="23" fillId="0" borderId="0" xfId="17" applyNumberFormat="1" applyFont="1" applyFill="1" applyBorder="1" applyAlignment="1">
      <alignment horizontal="center" vertical="center" shrinkToFit="1"/>
    </xf>
    <xf numFmtId="0" fontId="27" fillId="3" borderId="42" xfId="17" applyFont="1" applyFill="1" applyBorder="1" applyAlignment="1">
      <alignment horizontal="center" vertical="center" shrinkToFit="1"/>
    </xf>
    <xf numFmtId="0" fontId="27" fillId="3" borderId="40" xfId="17" applyFont="1" applyFill="1" applyBorder="1" applyAlignment="1">
      <alignment horizontal="center" vertical="center" shrinkToFit="1"/>
    </xf>
    <xf numFmtId="0" fontId="27" fillId="0" borderId="15" xfId="17" applyFont="1" applyFill="1" applyBorder="1" applyAlignment="1">
      <alignment horizontal="center" vertical="center" shrinkToFit="1"/>
    </xf>
    <xf numFmtId="0" fontId="28" fillId="0" borderId="20" xfId="17" applyFont="1" applyFill="1" applyBorder="1" applyAlignment="1">
      <alignment horizontal="center" vertical="center" shrinkToFit="1"/>
    </xf>
    <xf numFmtId="179" fontId="27" fillId="3" borderId="32" xfId="17" applyNumberFormat="1" applyFont="1" applyFill="1" applyBorder="1" applyAlignment="1">
      <alignment horizontal="center" vertical="center" shrinkToFit="1"/>
    </xf>
    <xf numFmtId="179" fontId="27" fillId="3" borderId="24" xfId="17" applyNumberFormat="1" applyFont="1" applyFill="1" applyBorder="1" applyAlignment="1">
      <alignment horizontal="center" vertical="center" shrinkToFit="1"/>
    </xf>
    <xf numFmtId="0" fontId="28" fillId="0" borderId="27" xfId="17" applyFont="1" applyFill="1" applyBorder="1" applyAlignment="1">
      <alignment horizontal="center" vertical="center" shrinkToFit="1"/>
    </xf>
    <xf numFmtId="0" fontId="28" fillId="0" borderId="28" xfId="17" applyFont="1" applyFill="1" applyBorder="1" applyAlignment="1">
      <alignment horizontal="center" vertical="center" shrinkToFit="1"/>
    </xf>
    <xf numFmtId="0" fontId="28" fillId="0" borderId="29" xfId="17" applyFont="1" applyFill="1" applyBorder="1" applyAlignment="1">
      <alignment horizontal="center" vertical="center" shrinkToFit="1"/>
    </xf>
    <xf numFmtId="179" fontId="27" fillId="3" borderId="30" xfId="17" applyNumberFormat="1" applyFont="1" applyFill="1" applyBorder="1" applyAlignment="1">
      <alignment horizontal="center" vertical="center" shrinkToFit="1"/>
    </xf>
    <xf numFmtId="179" fontId="27" fillId="3" borderId="6" xfId="17" applyNumberFormat="1" applyFont="1" applyFill="1" applyBorder="1" applyAlignment="1">
      <alignment horizontal="center" vertical="center" shrinkToFit="1"/>
    </xf>
    <xf numFmtId="0" fontId="28" fillId="0" borderId="4" xfId="17" applyFont="1" applyFill="1" applyBorder="1" applyAlignment="1">
      <alignment horizontal="center" vertical="center" shrinkToFit="1"/>
    </xf>
    <xf numFmtId="0" fontId="27" fillId="0" borderId="16" xfId="17" applyFont="1" applyFill="1" applyBorder="1" applyAlignment="1">
      <alignment vertical="center" shrinkToFit="1"/>
    </xf>
    <xf numFmtId="0" fontId="28" fillId="0" borderId="16" xfId="17" applyFont="1" applyFill="1" applyBorder="1" applyAlignment="1">
      <alignment vertical="center" shrinkToFit="1"/>
    </xf>
    <xf numFmtId="0" fontId="28" fillId="0" borderId="16" xfId="17" applyFont="1" applyFill="1" applyBorder="1" applyAlignment="1">
      <alignment horizontal="center" vertical="center" shrinkToFit="1"/>
    </xf>
    <xf numFmtId="179" fontId="28" fillId="0" borderId="16" xfId="17" applyNumberFormat="1" applyFont="1" applyFill="1" applyBorder="1" applyAlignment="1">
      <alignment horizontal="center" vertical="center" shrinkToFit="1"/>
    </xf>
    <xf numFmtId="0" fontId="23" fillId="0" borderId="19" xfId="17" applyFont="1" applyFill="1" applyBorder="1">
      <alignment vertical="center"/>
    </xf>
    <xf numFmtId="0" fontId="23" fillId="0" borderId="16" xfId="17" applyFont="1" applyFill="1" applyBorder="1" applyAlignment="1">
      <alignment vertical="center" shrinkToFit="1"/>
    </xf>
    <xf numFmtId="176" fontId="27" fillId="0" borderId="16" xfId="17" applyNumberFormat="1" applyFont="1" applyFill="1" applyBorder="1" applyAlignment="1">
      <alignment horizontal="center" vertical="center" shrinkToFit="1"/>
    </xf>
    <xf numFmtId="0" fontId="22" fillId="0" borderId="16" xfId="0" applyFont="1" applyBorder="1">
      <alignment vertical="center"/>
    </xf>
    <xf numFmtId="0" fontId="10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33" fillId="0" borderId="0" xfId="0" applyFo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8" fillId="0" borderId="0" xfId="0" applyFont="1">
      <alignment vertical="center"/>
    </xf>
    <xf numFmtId="180" fontId="36" fillId="0" borderId="0" xfId="0" applyNumberFormat="1" applyFont="1" applyAlignment="1">
      <alignment vertical="center"/>
    </xf>
    <xf numFmtId="0" fontId="40" fillId="0" borderId="0" xfId="0" applyFont="1">
      <alignment vertical="center"/>
    </xf>
    <xf numFmtId="0" fontId="28" fillId="5" borderId="1" xfId="0" applyFont="1" applyFill="1" applyBorder="1" applyAlignment="1">
      <alignment vertical="center" shrinkToFit="1"/>
    </xf>
    <xf numFmtId="0" fontId="28" fillId="5" borderId="3" xfId="0" applyFont="1" applyFill="1" applyBorder="1" applyAlignment="1">
      <alignment vertical="center" shrinkToFit="1"/>
    </xf>
    <xf numFmtId="0" fontId="29" fillId="0" borderId="1" xfId="0" applyFont="1" applyFill="1" applyBorder="1" applyAlignment="1">
      <alignment horizontal="left" vertical="top" shrinkToFit="1"/>
    </xf>
    <xf numFmtId="0" fontId="28" fillId="0" borderId="3" xfId="0" applyFont="1" applyFill="1" applyBorder="1" applyAlignment="1">
      <alignment vertical="center" shrinkToFit="1"/>
    </xf>
    <xf numFmtId="0" fontId="28" fillId="5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5" borderId="5" xfId="0" applyFont="1" applyFill="1" applyBorder="1" applyAlignment="1">
      <alignment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44" fillId="0" borderId="1" xfId="0" applyFont="1" applyFill="1" applyBorder="1" applyAlignment="1">
      <alignment horizontal="left" vertical="top" shrinkToFit="1"/>
    </xf>
    <xf numFmtId="0" fontId="36" fillId="0" borderId="3" xfId="0" applyFont="1" applyFill="1" applyBorder="1" applyAlignment="1">
      <alignment vertical="center" shrinkToFit="1"/>
    </xf>
    <xf numFmtId="0" fontId="36" fillId="5" borderId="1" xfId="0" applyFont="1" applyFill="1" applyBorder="1" applyAlignment="1">
      <alignment vertical="center" shrinkToFit="1"/>
    </xf>
    <xf numFmtId="0" fontId="36" fillId="5" borderId="3" xfId="0" applyFont="1" applyFill="1" applyBorder="1" applyAlignment="1">
      <alignment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5" borderId="0" xfId="0" applyFont="1" applyFill="1" applyBorder="1" applyAlignment="1">
      <alignment vertical="center" shrinkToFit="1"/>
    </xf>
    <xf numFmtId="0" fontId="36" fillId="0" borderId="5" xfId="0" applyFont="1" applyFill="1" applyBorder="1" applyAlignment="1">
      <alignment horizontal="center" vertical="center" shrinkToFit="1"/>
    </xf>
    <xf numFmtId="0" fontId="36" fillId="5" borderId="5" xfId="0" applyFont="1" applyFill="1" applyBorder="1" applyAlignment="1">
      <alignment vertical="center" shrinkToFi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6" fillId="0" borderId="0" xfId="0" applyFont="1" applyFill="1">
      <alignment vertical="center"/>
    </xf>
    <xf numFmtId="0" fontId="38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horizontal="center" vertical="center" shrinkToFit="1"/>
    </xf>
    <xf numFmtId="181" fontId="3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/>
    </xf>
    <xf numFmtId="0" fontId="47" fillId="6" borderId="0" xfId="0" applyFont="1" applyFill="1">
      <alignment vertical="center"/>
    </xf>
    <xf numFmtId="0" fontId="31" fillId="0" borderId="0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181" fontId="33" fillId="0" borderId="0" xfId="0" applyNumberFormat="1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44" fillId="5" borderId="1" xfId="0" applyFont="1" applyFill="1" applyBorder="1" applyAlignment="1">
      <alignment horizontal="left" vertical="top" shrinkToFit="1"/>
    </xf>
    <xf numFmtId="0" fontId="31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 shrinkToFit="1"/>
    </xf>
    <xf numFmtId="0" fontId="36" fillId="5" borderId="5" xfId="0" applyFont="1" applyFill="1" applyBorder="1" applyAlignment="1">
      <alignment horizontal="center" vertical="center" shrinkToFit="1"/>
    </xf>
    <xf numFmtId="0" fontId="45" fillId="0" borderId="0" xfId="0" applyFont="1" applyBorder="1" applyAlignment="1">
      <alignment vertical="center" shrinkToFit="1"/>
    </xf>
    <xf numFmtId="0" fontId="28" fillId="0" borderId="27" xfId="17" applyFont="1" applyFill="1" applyBorder="1" applyAlignment="1">
      <alignment horizontal="center" vertical="center" shrinkToFit="1"/>
    </xf>
    <xf numFmtId="0" fontId="28" fillId="0" borderId="28" xfId="17" applyFont="1" applyFill="1" applyBorder="1" applyAlignment="1">
      <alignment horizontal="center" vertical="center" shrinkToFit="1"/>
    </xf>
    <xf numFmtId="0" fontId="28" fillId="0" borderId="29" xfId="17" applyFont="1" applyFill="1" applyBorder="1" applyAlignment="1">
      <alignment horizontal="center" vertical="center" shrinkToFit="1"/>
    </xf>
    <xf numFmtId="0" fontId="26" fillId="0" borderId="0" xfId="17" applyFont="1" applyBorder="1">
      <alignment vertical="center"/>
    </xf>
    <xf numFmtId="0" fontId="25" fillId="0" borderId="0" xfId="17" applyFont="1" applyBorder="1" applyAlignment="1">
      <alignment vertical="top"/>
    </xf>
    <xf numFmtId="0" fontId="25" fillId="0" borderId="0" xfId="17" applyFont="1" applyFill="1" applyAlignment="1">
      <alignment vertical="top"/>
    </xf>
    <xf numFmtId="0" fontId="10" fillId="0" borderId="0" xfId="17" applyFont="1" applyBorder="1">
      <alignment vertical="center"/>
    </xf>
    <xf numFmtId="0" fontId="23" fillId="0" borderId="59" xfId="17" applyFont="1" applyFill="1" applyBorder="1" applyAlignment="1">
      <alignment horizontal="center" vertical="center" shrinkToFit="1"/>
    </xf>
    <xf numFmtId="179" fontId="27" fillId="0" borderId="62" xfId="17" applyNumberFormat="1" applyFont="1" applyFill="1" applyBorder="1" applyAlignment="1">
      <alignment vertical="center" shrinkToFit="1"/>
    </xf>
    <xf numFmtId="0" fontId="27" fillId="0" borderId="63" xfId="17" applyFont="1" applyFill="1" applyBorder="1" applyAlignment="1">
      <alignment vertical="center" shrinkToFit="1"/>
    </xf>
    <xf numFmtId="179" fontId="27" fillId="0" borderId="64" xfId="17" applyNumberFormat="1" applyFont="1" applyFill="1" applyBorder="1" applyAlignment="1">
      <alignment vertical="center" shrinkToFit="1"/>
    </xf>
    <xf numFmtId="179" fontId="27" fillId="0" borderId="62" xfId="17" applyNumberFormat="1" applyFont="1" applyFill="1" applyBorder="1" applyAlignment="1">
      <alignment horizontal="center" vertical="center" shrinkToFit="1"/>
    </xf>
    <xf numFmtId="0" fontId="27" fillId="0" borderId="63" xfId="17" applyFont="1" applyFill="1" applyBorder="1" applyAlignment="1">
      <alignment horizontal="center" vertical="center" shrinkToFit="1"/>
    </xf>
    <xf numFmtId="179" fontId="27" fillId="0" borderId="64" xfId="17" applyNumberFormat="1" applyFont="1" applyFill="1" applyBorder="1" applyAlignment="1">
      <alignment horizontal="center" vertical="center" shrinkToFit="1"/>
    </xf>
    <xf numFmtId="179" fontId="27" fillId="0" borderId="68" xfId="17" applyNumberFormat="1" applyFont="1" applyFill="1" applyBorder="1" applyAlignment="1">
      <alignment horizontal="center" vertical="center" shrinkToFit="1"/>
    </xf>
    <xf numFmtId="0" fontId="27" fillId="0" borderId="69" xfId="17" applyFont="1" applyFill="1" applyBorder="1" applyAlignment="1">
      <alignment horizontal="center" vertical="center" shrinkToFit="1"/>
    </xf>
    <xf numFmtId="179" fontId="27" fillId="0" borderId="70" xfId="17" applyNumberFormat="1" applyFont="1" applyFill="1" applyBorder="1" applyAlignment="1">
      <alignment horizontal="center" vertical="center" shrinkToFit="1"/>
    </xf>
    <xf numFmtId="179" fontId="27" fillId="0" borderId="73" xfId="17" quotePrefix="1" applyNumberFormat="1" applyFont="1" applyFill="1" applyBorder="1" applyAlignment="1">
      <alignment horizontal="right" vertical="center" shrinkToFit="1"/>
    </xf>
    <xf numFmtId="0" fontId="27" fillId="0" borderId="74" xfId="17" applyFont="1" applyFill="1" applyBorder="1" applyAlignment="1">
      <alignment horizontal="center" vertical="center" shrinkToFit="1"/>
    </xf>
    <xf numFmtId="179" fontId="27" fillId="0" borderId="75" xfId="17" quotePrefix="1" applyNumberFormat="1" applyFont="1" applyFill="1" applyBorder="1" applyAlignment="1">
      <alignment vertical="center" shrinkToFit="1"/>
    </xf>
    <xf numFmtId="179" fontId="27" fillId="0" borderId="30" xfId="17" quotePrefix="1" applyNumberFormat="1" applyFont="1" applyFill="1" applyBorder="1" applyAlignment="1">
      <alignment horizontal="right" vertical="center" shrinkToFit="1"/>
    </xf>
    <xf numFmtId="38" fontId="27" fillId="0" borderId="6" xfId="19" applyFont="1" applyFill="1" applyBorder="1" applyAlignment="1">
      <alignment horizontal="left" vertical="center" shrinkToFit="1"/>
    </xf>
    <xf numFmtId="38" fontId="27" fillId="0" borderId="30" xfId="19" quotePrefix="1" applyFont="1" applyFill="1" applyBorder="1" applyAlignment="1">
      <alignment horizontal="right" vertical="center" shrinkToFit="1"/>
    </xf>
    <xf numFmtId="38" fontId="27" fillId="0" borderId="6" xfId="19" quotePrefix="1" applyFont="1" applyFill="1" applyBorder="1" applyAlignment="1">
      <alignment horizontal="left" vertical="center" shrinkToFit="1"/>
    </xf>
    <xf numFmtId="179" fontId="27" fillId="0" borderId="90" xfId="17" applyNumberFormat="1" applyFont="1" applyFill="1" applyBorder="1" applyAlignment="1">
      <alignment horizontal="center" vertical="center" shrinkToFit="1"/>
    </xf>
    <xf numFmtId="0" fontId="27" fillId="0" borderId="91" xfId="17" applyFont="1" applyFill="1" applyBorder="1" applyAlignment="1">
      <alignment horizontal="center" vertical="center" shrinkToFit="1"/>
    </xf>
    <xf numFmtId="179" fontId="27" fillId="0" borderId="92" xfId="17" applyNumberFormat="1" applyFont="1" applyFill="1" applyBorder="1" applyAlignment="1">
      <alignment horizontal="center" vertical="center" shrinkToFit="1"/>
    </xf>
    <xf numFmtId="179" fontId="27" fillId="0" borderId="30" xfId="17" applyNumberFormat="1" applyFont="1" applyFill="1" applyBorder="1" applyAlignment="1">
      <alignment horizontal="right" vertical="center" shrinkToFit="1"/>
    </xf>
    <xf numFmtId="179" fontId="27" fillId="0" borderId="6" xfId="17" quotePrefix="1" applyNumberFormat="1" applyFont="1" applyFill="1" applyBorder="1" applyAlignment="1">
      <alignment horizontal="left" vertical="center" shrinkToFit="1"/>
    </xf>
    <xf numFmtId="182" fontId="27" fillId="0" borderId="93" xfId="17" applyNumberFormat="1" applyFont="1" applyFill="1" applyBorder="1" applyAlignment="1">
      <alignment horizontal="center" vertical="center" shrinkToFit="1"/>
    </xf>
    <xf numFmtId="179" fontId="28" fillId="0" borderId="94" xfId="17" applyNumberFormat="1" applyFont="1" applyFill="1" applyBorder="1" applyAlignment="1">
      <alignment horizontal="center" vertical="center" shrinkToFit="1"/>
    </xf>
    <xf numFmtId="179" fontId="27" fillId="0" borderId="93" xfId="17" applyNumberFormat="1" applyFont="1" applyFill="1" applyBorder="1" applyAlignment="1">
      <alignment horizontal="center" vertical="center" shrinkToFit="1"/>
    </xf>
    <xf numFmtId="179" fontId="28" fillId="0" borderId="95" xfId="17" applyNumberFormat="1" applyFont="1" applyFill="1" applyBorder="1" applyAlignment="1">
      <alignment horizontal="center" vertical="center" shrinkToFit="1"/>
    </xf>
    <xf numFmtId="179" fontId="27" fillId="0" borderId="79" xfId="17" applyNumberFormat="1" applyFont="1" applyFill="1" applyBorder="1" applyAlignment="1">
      <alignment horizontal="center" vertical="center" shrinkToFit="1"/>
    </xf>
    <xf numFmtId="179" fontId="27" fillId="0" borderId="76" xfId="17" applyNumberFormat="1" applyFont="1" applyFill="1" applyBorder="1" applyAlignment="1">
      <alignment horizontal="right" vertical="center" shrinkToFit="1"/>
    </xf>
    <xf numFmtId="179" fontId="27" fillId="0" borderId="7" xfId="17" applyNumberFormat="1" applyFont="1" applyFill="1" applyBorder="1" applyAlignment="1">
      <alignment vertical="center" shrinkToFit="1"/>
    </xf>
    <xf numFmtId="0" fontId="27" fillId="0" borderId="94" xfId="17" applyFont="1" applyFill="1" applyBorder="1" applyAlignment="1">
      <alignment horizontal="center" vertical="center" shrinkToFit="1"/>
    </xf>
    <xf numFmtId="0" fontId="27" fillId="0" borderId="93" xfId="17" applyFont="1" applyFill="1" applyBorder="1" applyAlignment="1">
      <alignment horizontal="center" vertical="center" shrinkToFit="1"/>
    </xf>
    <xf numFmtId="0" fontId="27" fillId="0" borderId="78" xfId="17" applyFont="1" applyFill="1" applyBorder="1" applyAlignment="1">
      <alignment horizontal="center" vertical="center" shrinkToFit="1"/>
    </xf>
    <xf numFmtId="0" fontId="27" fillId="0" borderId="79" xfId="17" applyFont="1" applyFill="1" applyBorder="1" applyAlignment="1">
      <alignment horizontal="center" vertical="center" shrinkToFit="1"/>
    </xf>
    <xf numFmtId="0" fontId="27" fillId="0" borderId="30" xfId="17" applyFont="1" applyFill="1" applyBorder="1" applyAlignment="1">
      <alignment horizontal="right" vertical="center" shrinkToFit="1"/>
    </xf>
    <xf numFmtId="0" fontId="27" fillId="0" borderId="6" xfId="17" applyFont="1" applyFill="1" applyBorder="1" applyAlignment="1">
      <alignment horizontal="left" vertical="center" shrinkToFit="1"/>
    </xf>
    <xf numFmtId="0" fontId="27" fillId="0" borderId="100" xfId="17" applyFont="1" applyFill="1" applyBorder="1" applyAlignment="1">
      <alignment horizontal="center" vertical="center" shrinkToFit="1"/>
    </xf>
    <xf numFmtId="0" fontId="27" fillId="0" borderId="11" xfId="17" applyFont="1" applyFill="1" applyBorder="1" applyAlignment="1">
      <alignment horizontal="center" vertical="center" shrinkToFit="1"/>
    </xf>
    <xf numFmtId="0" fontId="27" fillId="0" borderId="103" xfId="17" applyFont="1" applyFill="1" applyBorder="1" applyAlignment="1">
      <alignment horizontal="center" vertical="center" shrinkToFit="1"/>
    </xf>
    <xf numFmtId="0" fontId="27" fillId="0" borderId="0" xfId="17" applyFont="1" applyFill="1" applyBorder="1" applyAlignment="1">
      <alignment horizontal="center" vertical="center" shrinkToFit="1"/>
    </xf>
    <xf numFmtId="0" fontId="27" fillId="0" borderId="5" xfId="17" applyFont="1" applyFill="1" applyBorder="1" applyAlignment="1">
      <alignment horizontal="center" vertical="center" shrinkToFit="1"/>
    </xf>
    <xf numFmtId="0" fontId="27" fillId="0" borderId="5" xfId="17" quotePrefix="1" applyFont="1" applyFill="1" applyBorder="1" applyAlignment="1">
      <alignment horizontal="left" vertical="center" shrinkToFit="1"/>
    </xf>
    <xf numFmtId="0" fontId="27" fillId="0" borderId="30" xfId="17" quotePrefix="1" applyFont="1" applyFill="1" applyBorder="1" applyAlignment="1">
      <alignment horizontal="right" vertical="center" shrinkToFit="1"/>
    </xf>
    <xf numFmtId="179" fontId="27" fillId="0" borderId="94" xfId="17" applyNumberFormat="1" applyFont="1" applyFill="1" applyBorder="1" applyAlignment="1">
      <alignment horizontal="center" vertical="center" shrinkToFit="1"/>
    </xf>
    <xf numFmtId="179" fontId="27" fillId="0" borderId="78" xfId="17" applyNumberFormat="1" applyFont="1" applyFill="1" applyBorder="1" applyAlignment="1">
      <alignment horizontal="center" vertical="center" shrinkToFit="1"/>
    </xf>
    <xf numFmtId="38" fontId="27" fillId="0" borderId="78" xfId="19" quotePrefix="1" applyFont="1" applyFill="1" applyBorder="1" applyAlignment="1">
      <alignment horizontal="right" vertical="center" shrinkToFit="1"/>
    </xf>
    <xf numFmtId="38" fontId="27" fillId="0" borderId="79" xfId="19" quotePrefix="1" applyFont="1" applyFill="1" applyBorder="1" applyAlignment="1">
      <alignment horizontal="left" vertical="center" shrinkToFit="1"/>
    </xf>
    <xf numFmtId="179" fontId="27" fillId="0" borderId="6" xfId="17" applyNumberFormat="1" applyFont="1" applyFill="1" applyBorder="1" applyAlignment="1">
      <alignment horizontal="left" vertical="center" shrinkToFit="1"/>
    </xf>
    <xf numFmtId="0" fontId="27" fillId="0" borderId="5" xfId="17" applyFont="1" applyFill="1" applyBorder="1" applyAlignment="1">
      <alignment horizontal="left" vertical="center" shrinkToFit="1"/>
    </xf>
    <xf numFmtId="0" fontId="27" fillId="0" borderId="2" xfId="17" applyFont="1" applyFill="1" applyBorder="1" applyAlignment="1">
      <alignment horizontal="center" vertical="center" shrinkToFit="1"/>
    </xf>
    <xf numFmtId="0" fontId="27" fillId="0" borderId="11" xfId="17" applyFont="1" applyFill="1" applyBorder="1" applyAlignment="1">
      <alignment horizontal="center" vertical="center" shrinkToFit="1"/>
    </xf>
    <xf numFmtId="179" fontId="27" fillId="0" borderId="3" xfId="17" applyNumberFormat="1" applyFont="1" applyFill="1" applyBorder="1" applyAlignment="1">
      <alignment horizontal="center" vertical="center" shrinkToFit="1"/>
    </xf>
    <xf numFmtId="179" fontId="27" fillId="0" borderId="86" xfId="17" applyNumberFormat="1" applyFont="1" applyFill="1" applyBorder="1" applyAlignment="1">
      <alignment horizontal="center" vertical="center" shrinkToFit="1"/>
    </xf>
    <xf numFmtId="0" fontId="27" fillId="0" borderId="0" xfId="17" applyFont="1" applyFill="1" applyBorder="1" applyAlignment="1">
      <alignment horizontal="center" vertical="center" shrinkToFit="1"/>
    </xf>
    <xf numFmtId="0" fontId="27" fillId="0" borderId="5" xfId="17" applyFont="1" applyFill="1" applyBorder="1" applyAlignment="1">
      <alignment horizontal="center" vertical="center" shrinkToFit="1"/>
    </xf>
    <xf numFmtId="0" fontId="28" fillId="0" borderId="28" xfId="17" applyFont="1" applyFill="1" applyBorder="1" applyAlignment="1">
      <alignment horizontal="center" vertical="center" shrinkToFit="1"/>
    </xf>
    <xf numFmtId="0" fontId="28" fillId="0" borderId="29" xfId="17" applyFont="1" applyFill="1" applyBorder="1" applyAlignment="1">
      <alignment horizontal="center" vertical="center" shrinkToFit="1"/>
    </xf>
    <xf numFmtId="179" fontId="27" fillId="0" borderId="79" xfId="17" applyNumberFormat="1" applyFont="1" applyFill="1" applyBorder="1" applyAlignment="1">
      <alignment horizontal="center" vertical="center" shrinkToFit="1"/>
    </xf>
    <xf numFmtId="179" fontId="27" fillId="0" borderId="78" xfId="17" applyNumberFormat="1" applyFont="1" applyFill="1" applyBorder="1" applyAlignment="1">
      <alignment horizontal="center" vertical="center" shrinkToFit="1"/>
    </xf>
    <xf numFmtId="0" fontId="27" fillId="0" borderId="0" xfId="17" applyFont="1" applyFill="1" applyBorder="1" applyAlignment="1">
      <alignment horizontal="center" vertical="center" shrinkToFit="1"/>
    </xf>
    <xf numFmtId="179" fontId="27" fillId="0" borderId="73" xfId="17" applyNumberFormat="1" applyFont="1" applyFill="1" applyBorder="1" applyAlignment="1">
      <alignment horizontal="right" vertical="center" shrinkToFit="1"/>
    </xf>
    <xf numFmtId="179" fontId="27" fillId="0" borderId="75" xfId="17" applyNumberFormat="1" applyFont="1" applyFill="1" applyBorder="1" applyAlignment="1">
      <alignment horizontal="left" vertical="center" shrinkToFit="1"/>
    </xf>
    <xf numFmtId="179" fontId="27" fillId="0" borderId="78" xfId="17" applyNumberFormat="1" applyFont="1" applyFill="1" applyBorder="1" applyAlignment="1">
      <alignment horizontal="right" vertical="center" shrinkToFit="1"/>
    </xf>
    <xf numFmtId="179" fontId="27" fillId="0" borderId="79" xfId="17" applyNumberFormat="1" applyFont="1" applyFill="1" applyBorder="1" applyAlignment="1">
      <alignment vertical="center" shrinkToFit="1"/>
    </xf>
    <xf numFmtId="0" fontId="27" fillId="0" borderId="86" xfId="17" applyFont="1" applyFill="1" applyBorder="1" applyAlignment="1">
      <alignment horizontal="center" vertical="center" shrinkToFit="1"/>
    </xf>
    <xf numFmtId="0" fontId="27" fillId="0" borderId="3" xfId="17" applyFont="1" applyFill="1" applyBorder="1" applyAlignment="1">
      <alignment horizontal="center" vertical="center" shrinkToFit="1"/>
    </xf>
    <xf numFmtId="0" fontId="27" fillId="0" borderId="106" xfId="17" applyFont="1" applyFill="1" applyBorder="1" applyAlignment="1">
      <alignment horizontal="center" vertical="center" shrinkToFit="1"/>
    </xf>
    <xf numFmtId="0" fontId="27" fillId="0" borderId="107" xfId="17" applyFont="1" applyFill="1" applyBorder="1" applyAlignment="1">
      <alignment horizontal="center" vertical="center" shrinkToFit="1"/>
    </xf>
    <xf numFmtId="179" fontId="27" fillId="0" borderId="103" xfId="17" applyNumberFormat="1" applyFont="1" applyFill="1" applyBorder="1" applyAlignment="1">
      <alignment horizontal="center" vertical="center" shrinkToFit="1"/>
    </xf>
    <xf numFmtId="179" fontId="27" fillId="0" borderId="107" xfId="17" applyNumberFormat="1" applyFont="1" applyFill="1" applyBorder="1" applyAlignment="1">
      <alignment horizontal="center" vertical="center" shrinkToFit="1"/>
    </xf>
    <xf numFmtId="0" fontId="28" fillId="0" borderId="0" xfId="17" applyFont="1" applyFill="1" applyBorder="1" applyAlignment="1">
      <alignment horizontal="center" vertical="center" shrinkToFit="1"/>
    </xf>
    <xf numFmtId="179" fontId="27" fillId="0" borderId="0" xfId="17" applyNumberFormat="1" applyFont="1" applyFill="1" applyBorder="1" applyAlignment="1">
      <alignment horizontal="left" vertical="center" shrinkToFit="1"/>
    </xf>
    <xf numFmtId="38" fontId="27" fillId="0" borderId="5" xfId="19" applyFont="1" applyFill="1" applyBorder="1" applyAlignment="1">
      <alignment horizontal="left" vertical="center" shrinkToFit="1"/>
    </xf>
    <xf numFmtId="179" fontId="27" fillId="7" borderId="30" xfId="17" applyNumberFormat="1" applyFont="1" applyFill="1" applyBorder="1" applyAlignment="1">
      <alignment horizontal="right" vertical="center" shrinkToFit="1"/>
    </xf>
    <xf numFmtId="0" fontId="27" fillId="7" borderId="5" xfId="17" applyFont="1" applyFill="1" applyBorder="1" applyAlignment="1">
      <alignment horizontal="center" vertical="center" shrinkToFit="1"/>
    </xf>
    <xf numFmtId="179" fontId="27" fillId="7" borderId="5" xfId="17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shrinkToFit="1"/>
    </xf>
    <xf numFmtId="0" fontId="52" fillId="0" borderId="0" xfId="0" applyFont="1" applyBorder="1" applyAlignment="1">
      <alignment horizontal="center"/>
    </xf>
    <xf numFmtId="0" fontId="52" fillId="0" borderId="0" xfId="0" applyFont="1" applyAlignment="1"/>
    <xf numFmtId="0" fontId="53" fillId="0" borderId="0" xfId="0" applyFont="1" applyAlignment="1">
      <alignment horizontal="left" vertical="center" shrinkToFit="1"/>
    </xf>
    <xf numFmtId="0" fontId="52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0" fontId="15" fillId="0" borderId="108" xfId="0" applyFont="1" applyBorder="1">
      <alignment vertical="center"/>
    </xf>
    <xf numFmtId="0" fontId="15" fillId="0" borderId="109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10" xfId="0" applyFont="1" applyBorder="1">
      <alignment vertical="center"/>
    </xf>
    <xf numFmtId="0" fontId="15" fillId="0" borderId="111" xfId="0" applyFont="1" applyBorder="1">
      <alignment vertical="center"/>
    </xf>
    <xf numFmtId="0" fontId="15" fillId="0" borderId="112" xfId="0" applyFont="1" applyBorder="1">
      <alignment vertical="center"/>
    </xf>
    <xf numFmtId="0" fontId="15" fillId="0" borderId="113" xfId="0" applyFont="1" applyBorder="1">
      <alignment vertical="center"/>
    </xf>
    <xf numFmtId="0" fontId="10" fillId="0" borderId="0" xfId="0" applyFont="1" applyAlignment="1">
      <alignment horizontal="center" vertical="center" shrinkToFit="1"/>
    </xf>
    <xf numFmtId="0" fontId="15" fillId="0" borderId="115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6" xfId="0" applyFont="1" applyBorder="1">
      <alignment vertical="center"/>
    </xf>
    <xf numFmtId="0" fontId="15" fillId="0" borderId="109" xfId="0" applyFont="1" applyBorder="1" applyAlignment="1">
      <alignment horizontal="left" vertical="center"/>
    </xf>
    <xf numFmtId="0" fontId="15" fillId="0" borderId="117" xfId="0" applyFont="1" applyBorder="1">
      <alignment vertical="center"/>
    </xf>
    <xf numFmtId="0" fontId="15" fillId="0" borderId="114" xfId="0" applyFont="1" applyBorder="1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15" fillId="0" borderId="7" xfId="0" applyFont="1" applyBorder="1">
      <alignment vertical="center"/>
    </xf>
    <xf numFmtId="0" fontId="15" fillId="0" borderId="109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0" xfId="0" quotePrefix="1" applyFont="1" applyAlignment="1">
      <alignment horizontal="left" vertical="center"/>
    </xf>
    <xf numFmtId="0" fontId="15" fillId="0" borderId="118" xfId="0" applyFont="1" applyBorder="1">
      <alignment vertical="center"/>
    </xf>
    <xf numFmtId="0" fontId="15" fillId="0" borderId="0" xfId="0" applyFont="1" applyBorder="1" applyAlignment="1">
      <alignment horizontal="right" vertical="center" shrinkToFit="1"/>
    </xf>
    <xf numFmtId="0" fontId="15" fillId="0" borderId="112" xfId="0" applyFont="1" applyBorder="1" applyAlignment="1">
      <alignment horizontal="left" vertical="center"/>
    </xf>
    <xf numFmtId="0" fontId="15" fillId="0" borderId="0" xfId="0" applyFont="1" applyAlignment="1">
      <alignment horizontal="right" vertical="center" shrinkToFit="1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119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20" xfId="0" applyFont="1" applyBorder="1">
      <alignment vertical="center"/>
    </xf>
    <xf numFmtId="0" fontId="18" fillId="0" borderId="8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115" xfId="0" applyFont="1" applyBorder="1">
      <alignment vertical="center"/>
    </xf>
    <xf numFmtId="0" fontId="15" fillId="0" borderId="114" xfId="0" applyFont="1" applyBorder="1">
      <alignment vertical="center"/>
    </xf>
    <xf numFmtId="0" fontId="15" fillId="0" borderId="3" xfId="0" applyFont="1" applyBorder="1">
      <alignment vertical="center"/>
    </xf>
    <xf numFmtId="0" fontId="55" fillId="0" borderId="0" xfId="0" applyFont="1" applyFill="1" applyBorder="1" applyAlignment="1">
      <alignment horizontal="center" vertical="center" shrinkToFit="1"/>
    </xf>
    <xf numFmtId="184" fontId="57" fillId="0" borderId="0" xfId="0" applyNumberFormat="1" applyFont="1" applyBorder="1" applyAlignment="1">
      <alignment horizontal="left" vertical="center" shrinkToFit="1"/>
    </xf>
    <xf numFmtId="184" fontId="57" fillId="0" borderId="0" xfId="0" applyNumberFormat="1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11" xfId="0" applyFont="1" applyBorder="1">
      <alignment vertical="center"/>
    </xf>
    <xf numFmtId="0" fontId="18" fillId="0" borderId="111" xfId="0" applyFont="1" applyBorder="1" applyAlignment="1">
      <alignment horizontal="left" vertical="center"/>
    </xf>
    <xf numFmtId="0" fontId="22" fillId="0" borderId="109" xfId="0" applyFont="1" applyBorder="1">
      <alignment vertical="center"/>
    </xf>
    <xf numFmtId="0" fontId="18" fillId="0" borderId="109" xfId="0" applyFont="1" applyBorder="1" applyAlignment="1">
      <alignment horizontal="left" vertical="center"/>
    </xf>
    <xf numFmtId="0" fontId="22" fillId="0" borderId="0" xfId="0" applyFont="1">
      <alignment vertical="center"/>
    </xf>
    <xf numFmtId="177" fontId="19" fillId="0" borderId="15" xfId="0" applyNumberFormat="1" applyFont="1" applyBorder="1" applyAlignment="1">
      <alignment horizontal="left" vertical="center"/>
    </xf>
    <xf numFmtId="177" fontId="1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178" fontId="15" fillId="0" borderId="0" xfId="0" applyNumberFormat="1" applyFont="1" applyAlignment="1">
      <alignment horizontal="right" vertical="center" wrapText="1"/>
    </xf>
    <xf numFmtId="177" fontId="19" fillId="0" borderId="12" xfId="0" applyNumberFormat="1" applyFont="1" applyBorder="1" applyAlignment="1">
      <alignment horizontal="left" vertical="center"/>
    </xf>
    <xf numFmtId="177" fontId="19" fillId="0" borderId="13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176" fontId="37" fillId="0" borderId="1" xfId="0" applyNumberFormat="1" applyFont="1" applyBorder="1" applyAlignment="1">
      <alignment horizontal="center" vertical="center" wrapText="1"/>
    </xf>
    <xf numFmtId="176" fontId="37" fillId="0" borderId="2" xfId="0" applyNumberFormat="1" applyFont="1" applyBorder="1" applyAlignment="1">
      <alignment horizontal="center" vertical="center" wrapText="1"/>
    </xf>
    <xf numFmtId="176" fontId="37" fillId="0" borderId="3" xfId="0" applyNumberFormat="1" applyFont="1" applyBorder="1" applyAlignment="1">
      <alignment horizontal="center" vertical="center" wrapText="1"/>
    </xf>
    <xf numFmtId="176" fontId="37" fillId="0" borderId="8" xfId="0" applyNumberFormat="1" applyFont="1" applyBorder="1" applyAlignment="1">
      <alignment horizontal="center" vertical="center" wrapText="1"/>
    </xf>
    <xf numFmtId="176" fontId="37" fillId="0" borderId="0" xfId="0" applyNumberFormat="1" applyFont="1" applyBorder="1" applyAlignment="1">
      <alignment horizontal="center" vertical="center" wrapText="1"/>
    </xf>
    <xf numFmtId="176" fontId="37" fillId="0" borderId="7" xfId="0" applyNumberFormat="1" applyFont="1" applyBorder="1" applyAlignment="1">
      <alignment horizontal="center" vertical="center" wrapText="1"/>
    </xf>
    <xf numFmtId="176" fontId="37" fillId="0" borderId="4" xfId="0" applyNumberFormat="1" applyFont="1" applyBorder="1" applyAlignment="1">
      <alignment horizontal="center" vertical="center" wrapText="1"/>
    </xf>
    <xf numFmtId="176" fontId="37" fillId="0" borderId="5" xfId="0" applyNumberFormat="1" applyFont="1" applyBorder="1" applyAlignment="1">
      <alignment horizontal="center" vertical="center" wrapText="1"/>
    </xf>
    <xf numFmtId="176" fontId="37" fillId="0" borderId="6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shrinkToFit="1"/>
    </xf>
    <xf numFmtId="0" fontId="42" fillId="0" borderId="6" xfId="0" applyFont="1" applyFill="1" applyBorder="1" applyAlignment="1">
      <alignment horizontal="center" vertical="center" shrinkToFit="1"/>
    </xf>
    <xf numFmtId="0" fontId="42" fillId="0" borderId="8" xfId="0" applyFont="1" applyFill="1" applyBorder="1" applyAlignment="1">
      <alignment horizontal="center" vertical="center" shrinkToFit="1"/>
    </xf>
    <xf numFmtId="0" fontId="42" fillId="0" borderId="4" xfId="0" applyFont="1" applyFill="1" applyBorder="1" applyAlignment="1">
      <alignment horizontal="center" vertical="center" shrinkToFit="1"/>
    </xf>
    <xf numFmtId="0" fontId="42" fillId="0" borderId="55" xfId="0" applyFont="1" applyFill="1" applyBorder="1" applyAlignment="1">
      <alignment horizontal="center" vertical="center" shrinkToFit="1"/>
    </xf>
    <xf numFmtId="0" fontId="42" fillId="0" borderId="56" xfId="0" applyFont="1" applyFill="1" applyBorder="1" applyAlignment="1">
      <alignment horizontal="center" vertical="center" shrinkToFit="1"/>
    </xf>
    <xf numFmtId="0" fontId="30" fillId="0" borderId="50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 shrinkToFit="1"/>
    </xf>
    <xf numFmtId="0" fontId="30" fillId="0" borderId="52" xfId="0" applyFont="1" applyFill="1" applyBorder="1" applyAlignment="1">
      <alignment horizontal="center" vertical="center" shrinkToFi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shrinkToFit="1"/>
    </xf>
    <xf numFmtId="0" fontId="36" fillId="5" borderId="2" xfId="0" applyFont="1" applyFill="1" applyBorder="1" applyAlignment="1">
      <alignment horizontal="center" vertical="center" shrinkToFit="1"/>
    </xf>
    <xf numFmtId="0" fontId="46" fillId="0" borderId="8" xfId="0" applyFont="1" applyFill="1" applyBorder="1" applyAlignment="1">
      <alignment horizontal="center" vertical="center" shrinkToFit="1"/>
    </xf>
    <xf numFmtId="0" fontId="46" fillId="0" borderId="4" xfId="0" applyFont="1" applyFill="1" applyBorder="1" applyAlignment="1">
      <alignment horizontal="center" vertical="center" shrinkToFit="1"/>
    </xf>
    <xf numFmtId="0" fontId="46" fillId="0" borderId="7" xfId="0" applyFont="1" applyFill="1" applyBorder="1" applyAlignment="1">
      <alignment horizontal="center" vertical="center" shrinkToFit="1"/>
    </xf>
    <xf numFmtId="0" fontId="46" fillId="0" borderId="6" xfId="0" applyFont="1" applyFill="1" applyBorder="1" applyAlignment="1">
      <alignment horizontal="center" vertical="center" shrinkToFit="1"/>
    </xf>
    <xf numFmtId="0" fontId="41" fillId="0" borderId="44" xfId="0" applyFont="1" applyBorder="1" applyAlignment="1">
      <alignment horizontal="center" vertical="center" shrinkToFit="1"/>
    </xf>
    <xf numFmtId="0" fontId="41" fillId="0" borderId="3" xfId="0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shrinkToFit="1"/>
    </xf>
    <xf numFmtId="0" fontId="41" fillId="0" borderId="7" xfId="0" applyFont="1" applyBorder="1" applyAlignment="1">
      <alignment horizontal="center" vertical="center" shrinkToFit="1"/>
    </xf>
    <xf numFmtId="0" fontId="41" fillId="0" borderId="54" xfId="0" applyFont="1" applyBorder="1" applyAlignment="1">
      <alignment horizontal="center" vertical="center" shrinkToFit="1"/>
    </xf>
    <xf numFmtId="0" fontId="41" fillId="0" borderId="6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1" fillId="0" borderId="8" xfId="0" applyFont="1" applyBorder="1" applyAlignment="1">
      <alignment horizontal="center" vertical="center" shrinkToFit="1"/>
    </xf>
    <xf numFmtId="0" fontId="41" fillId="0" borderId="4" xfId="0" applyFont="1" applyBorder="1" applyAlignment="1">
      <alignment horizontal="center" vertical="center" shrinkToFit="1"/>
    </xf>
    <xf numFmtId="181" fontId="41" fillId="0" borderId="1" xfId="0" applyNumberFormat="1" applyFont="1" applyBorder="1" applyAlignment="1">
      <alignment horizontal="center" vertical="center" shrinkToFit="1"/>
    </xf>
    <xf numFmtId="181" fontId="41" fillId="0" borderId="3" xfId="0" applyNumberFormat="1" applyFont="1" applyBorder="1" applyAlignment="1">
      <alignment horizontal="center" vertical="center" shrinkToFit="1"/>
    </xf>
    <xf numFmtId="181" fontId="41" fillId="0" borderId="8" xfId="0" applyNumberFormat="1" applyFont="1" applyBorder="1" applyAlignment="1">
      <alignment horizontal="center" vertical="center" shrinkToFit="1"/>
    </xf>
    <xf numFmtId="181" fontId="41" fillId="0" borderId="7" xfId="0" applyNumberFormat="1" applyFont="1" applyBorder="1" applyAlignment="1">
      <alignment horizontal="center" vertical="center" shrinkToFit="1"/>
    </xf>
    <xf numFmtId="181" fontId="41" fillId="0" borderId="4" xfId="0" applyNumberFormat="1" applyFont="1" applyBorder="1" applyAlignment="1">
      <alignment horizontal="center" vertical="center" shrinkToFit="1"/>
    </xf>
    <xf numFmtId="181" fontId="41" fillId="0" borderId="6" xfId="0" applyNumberFormat="1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3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4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 shrinkToFit="1"/>
    </xf>
    <xf numFmtId="0" fontId="38" fillId="0" borderId="51" xfId="0" applyFont="1" applyFill="1" applyBorder="1" applyAlignment="1">
      <alignment horizontal="center" vertical="center" shrinkToFit="1"/>
    </xf>
    <xf numFmtId="0" fontId="38" fillId="0" borderId="52" xfId="0" applyFont="1" applyFill="1" applyBorder="1" applyAlignment="1">
      <alignment horizontal="center" vertical="center" shrinkToFit="1"/>
    </xf>
    <xf numFmtId="0" fontId="38" fillId="0" borderId="5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5" borderId="8" xfId="0" applyFont="1" applyFill="1" applyBorder="1" applyAlignment="1">
      <alignment horizontal="center" vertical="center" shrinkToFit="1"/>
    </xf>
    <xf numFmtId="0" fontId="28" fillId="5" borderId="4" xfId="0" applyFont="1" applyFill="1" applyBorder="1" applyAlignment="1">
      <alignment horizontal="center" vertical="center" shrinkToFit="1"/>
    </xf>
    <xf numFmtId="0" fontId="28" fillId="5" borderId="7" xfId="0" applyFont="1" applyFill="1" applyBorder="1" applyAlignment="1">
      <alignment horizontal="center" vertical="center" shrinkToFit="1"/>
    </xf>
    <xf numFmtId="0" fontId="28" fillId="5" borderId="6" xfId="0" applyFont="1" applyFill="1" applyBorder="1" applyAlignment="1">
      <alignment horizontal="center" vertical="center" shrinkToFit="1"/>
    </xf>
    <xf numFmtId="0" fontId="36" fillId="5" borderId="8" xfId="0" applyFont="1" applyFill="1" applyBorder="1" applyAlignment="1">
      <alignment horizontal="center" vertical="center" shrinkToFit="1"/>
    </xf>
    <xf numFmtId="0" fontId="36" fillId="5" borderId="4" xfId="0" applyFont="1" applyFill="1" applyBorder="1" applyAlignment="1">
      <alignment horizontal="center" vertical="center" shrinkToFit="1"/>
    </xf>
    <xf numFmtId="0" fontId="36" fillId="5" borderId="7" xfId="0" applyFont="1" applyFill="1" applyBorder="1" applyAlignment="1">
      <alignment horizontal="center" vertical="center" shrinkToFit="1"/>
    </xf>
    <xf numFmtId="0" fontId="36" fillId="5" borderId="6" xfId="0" applyFont="1" applyFill="1" applyBorder="1" applyAlignment="1">
      <alignment horizontal="center" vertical="center" shrinkToFit="1"/>
    </xf>
    <xf numFmtId="0" fontId="43" fillId="0" borderId="4" xfId="0" applyFont="1" applyFill="1" applyBorder="1" applyAlignment="1">
      <alignment horizontal="center" vertical="center" shrinkToFit="1"/>
    </xf>
    <xf numFmtId="0" fontId="43" fillId="0" borderId="5" xfId="0" applyFont="1" applyFill="1" applyBorder="1" applyAlignment="1">
      <alignment horizontal="center" vertical="center" shrinkToFit="1"/>
    </xf>
    <xf numFmtId="0" fontId="43" fillId="0" borderId="6" xfId="0" applyFont="1" applyFill="1" applyBorder="1" applyAlignment="1">
      <alignment horizontal="center" vertical="center" shrinkToFit="1"/>
    </xf>
    <xf numFmtId="0" fontId="33" fillId="0" borderId="57" xfId="0" applyFont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181" fontId="33" fillId="0" borderId="21" xfId="0" applyNumberFormat="1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38" fillId="0" borderId="4" xfId="0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center" vertical="center" shrinkToFit="1"/>
    </xf>
    <xf numFmtId="0" fontId="43" fillId="0" borderId="51" xfId="0" applyFont="1" applyFill="1" applyBorder="1" applyAlignment="1">
      <alignment horizontal="center" vertical="center" shrinkToFit="1"/>
    </xf>
    <xf numFmtId="0" fontId="43" fillId="0" borderId="52" xfId="0" applyFont="1" applyFill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textRotation="255" shrinkToFit="1"/>
    </xf>
    <xf numFmtId="0" fontId="36" fillId="0" borderId="8" xfId="0" applyFont="1" applyBorder="1" applyAlignment="1">
      <alignment horizontal="center" vertical="center" textRotation="255" shrinkToFit="1"/>
    </xf>
    <xf numFmtId="0" fontId="36" fillId="0" borderId="4" xfId="0" applyFont="1" applyBorder="1" applyAlignment="1">
      <alignment horizontal="center" vertical="center" textRotation="255" shrinkToFit="1"/>
    </xf>
    <xf numFmtId="0" fontId="48" fillId="0" borderId="2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textRotation="255" shrinkToFit="1"/>
    </xf>
    <xf numFmtId="0" fontId="36" fillId="0" borderId="49" xfId="0" applyFont="1" applyBorder="1" applyAlignment="1">
      <alignment horizontal="center" vertical="center" textRotation="255" shrinkToFit="1"/>
    </xf>
    <xf numFmtId="0" fontId="36" fillId="0" borderId="54" xfId="0" applyFont="1" applyBorder="1" applyAlignment="1">
      <alignment horizontal="center" vertical="center" textRotation="255" shrinkToFit="1"/>
    </xf>
    <xf numFmtId="0" fontId="46" fillId="5" borderId="8" xfId="0" applyFont="1" applyFill="1" applyBorder="1" applyAlignment="1">
      <alignment horizontal="center" vertical="center" shrinkToFit="1"/>
    </xf>
    <xf numFmtId="0" fontId="46" fillId="5" borderId="4" xfId="0" applyFont="1" applyFill="1" applyBorder="1" applyAlignment="1">
      <alignment horizontal="center" vertical="center" shrinkToFit="1"/>
    </xf>
    <xf numFmtId="0" fontId="46" fillId="5" borderId="7" xfId="0" applyFont="1" applyFill="1" applyBorder="1" applyAlignment="1">
      <alignment horizontal="center" vertical="center" shrinkToFit="1"/>
    </xf>
    <xf numFmtId="0" fontId="46" fillId="5" borderId="6" xfId="0" applyFont="1" applyFill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49" fillId="0" borderId="3" xfId="0" applyFont="1" applyBorder="1" applyAlignment="1">
      <alignment horizontal="center" vertical="center" shrinkToFit="1"/>
    </xf>
    <xf numFmtId="0" fontId="49" fillId="0" borderId="8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49" fillId="0" borderId="4" xfId="0" applyFont="1" applyBorder="1" applyAlignment="1">
      <alignment horizontal="center" vertical="center" shrinkToFit="1"/>
    </xf>
    <xf numFmtId="0" fontId="49" fillId="0" borderId="5" xfId="0" applyFont="1" applyBorder="1" applyAlignment="1">
      <alignment horizontal="center" vertical="center" shrinkToFit="1"/>
    </xf>
    <xf numFmtId="0" fontId="49" fillId="0" borderId="6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shrinkToFit="1"/>
    </xf>
    <xf numFmtId="0" fontId="50" fillId="0" borderId="2" xfId="0" applyFont="1" applyBorder="1" applyAlignment="1">
      <alignment horizontal="center" vertical="center" shrinkToFit="1"/>
    </xf>
    <xf numFmtId="0" fontId="50" fillId="0" borderId="3" xfId="0" applyFont="1" applyBorder="1" applyAlignment="1">
      <alignment horizontal="center" vertical="center" shrinkToFit="1"/>
    </xf>
    <xf numFmtId="0" fontId="50" fillId="0" borderId="8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7" xfId="0" applyFont="1" applyBorder="1" applyAlignment="1">
      <alignment horizontal="center" vertical="center" shrinkToFit="1"/>
    </xf>
    <xf numFmtId="0" fontId="50" fillId="0" borderId="4" xfId="0" applyFont="1" applyBorder="1" applyAlignment="1">
      <alignment horizontal="center" vertical="center" shrinkToFit="1"/>
    </xf>
    <xf numFmtId="0" fontId="50" fillId="0" borderId="5" xfId="0" applyFont="1" applyBorder="1" applyAlignment="1">
      <alignment horizontal="center" vertical="center" shrinkToFit="1"/>
    </xf>
    <xf numFmtId="0" fontId="50" fillId="0" borderId="6" xfId="0" applyFont="1" applyBorder="1" applyAlignment="1">
      <alignment horizontal="center" vertical="center" shrinkToFit="1"/>
    </xf>
    <xf numFmtId="179" fontId="28" fillId="0" borderId="98" xfId="17" applyNumberFormat="1" applyFont="1" applyFill="1" applyBorder="1" applyAlignment="1">
      <alignment horizontal="center" vertical="center" shrinkToFit="1"/>
    </xf>
    <xf numFmtId="179" fontId="28" fillId="0" borderId="30" xfId="17" applyNumberFormat="1" applyFont="1" applyFill="1" applyBorder="1" applyAlignment="1">
      <alignment horizontal="center" vertical="center" shrinkToFit="1"/>
    </xf>
    <xf numFmtId="179" fontId="28" fillId="0" borderId="80" xfId="17" applyNumberFormat="1" applyFont="1" applyFill="1" applyBorder="1" applyAlignment="1">
      <alignment horizontal="center" vertical="center" shrinkToFit="1"/>
    </xf>
    <xf numFmtId="179" fontId="28" fillId="0" borderId="34" xfId="17" applyNumberFormat="1" applyFont="1" applyFill="1" applyBorder="1" applyAlignment="1">
      <alignment horizontal="center" vertical="center" shrinkToFit="1"/>
    </xf>
    <xf numFmtId="179" fontId="28" fillId="0" borderId="97" xfId="17" applyNumberFormat="1" applyFont="1" applyFill="1" applyBorder="1" applyAlignment="1">
      <alignment horizontal="center" vertical="center" shrinkToFit="1"/>
    </xf>
    <xf numFmtId="179" fontId="28" fillId="0" borderId="99" xfId="17" applyNumberFormat="1" applyFont="1" applyFill="1" applyBorder="1" applyAlignment="1">
      <alignment horizontal="center" vertical="center" shrinkToFit="1"/>
    </xf>
    <xf numFmtId="179" fontId="27" fillId="0" borderId="2" xfId="17" applyNumberFormat="1" applyFont="1" applyFill="1" applyBorder="1" applyAlignment="1">
      <alignment horizontal="center" vertical="center" shrinkToFit="1"/>
    </xf>
    <xf numFmtId="179" fontId="27" fillId="0" borderId="11" xfId="17" applyNumberFormat="1" applyFont="1" applyFill="1" applyBorder="1" applyAlignment="1">
      <alignment horizontal="center" vertical="center" shrinkToFit="1"/>
    </xf>
    <xf numFmtId="0" fontId="28" fillId="0" borderId="1" xfId="17" applyFont="1" applyFill="1" applyBorder="1" applyAlignment="1">
      <alignment horizontal="center" vertical="center" shrinkToFit="1"/>
    </xf>
    <xf numFmtId="0" fontId="28" fillId="0" borderId="8" xfId="17" applyFont="1" applyFill="1" applyBorder="1" applyAlignment="1">
      <alignment horizontal="center" vertical="center" shrinkToFit="1"/>
    </xf>
    <xf numFmtId="0" fontId="28" fillId="0" borderId="4" xfId="17" applyFont="1" applyFill="1" applyBorder="1" applyAlignment="1">
      <alignment horizontal="center" vertical="center" shrinkToFit="1"/>
    </xf>
    <xf numFmtId="179" fontId="28" fillId="0" borderId="86" xfId="17" applyNumberFormat="1" applyFont="1" applyFill="1" applyBorder="1" applyAlignment="1">
      <alignment horizontal="center" vertical="center" shrinkToFit="1"/>
    </xf>
    <xf numFmtId="179" fontId="28" fillId="0" borderId="76" xfId="17" applyNumberFormat="1" applyFont="1" applyFill="1" applyBorder="1" applyAlignment="1">
      <alignment horizontal="center" vertical="center" shrinkToFit="1"/>
    </xf>
    <xf numFmtId="0" fontId="27" fillId="0" borderId="1" xfId="17" applyFont="1" applyFill="1" applyBorder="1" applyAlignment="1">
      <alignment horizontal="center" vertical="center" shrinkToFit="1"/>
    </xf>
    <xf numFmtId="0" fontId="27" fillId="0" borderId="8" xfId="17" applyFont="1" applyFill="1" applyBorder="1" applyAlignment="1">
      <alignment horizontal="center" vertical="center" shrinkToFit="1"/>
    </xf>
    <xf numFmtId="0" fontId="27" fillId="0" borderId="4" xfId="17" applyFont="1" applyFill="1" applyBorder="1" applyAlignment="1">
      <alignment horizontal="center" vertical="center" shrinkToFit="1"/>
    </xf>
    <xf numFmtId="0" fontId="27" fillId="0" borderId="2" xfId="17" applyFont="1" applyFill="1" applyBorder="1" applyAlignment="1">
      <alignment horizontal="center" vertical="center" shrinkToFit="1"/>
    </xf>
    <xf numFmtId="0" fontId="27" fillId="0" borderId="11" xfId="17" applyFont="1" applyFill="1" applyBorder="1" applyAlignment="1">
      <alignment horizontal="center" vertical="center" shrinkToFit="1"/>
    </xf>
    <xf numFmtId="0" fontId="23" fillId="0" borderId="21" xfId="17" applyNumberFormat="1" applyFont="1" applyBorder="1" applyAlignment="1">
      <alignment horizontal="center" vertical="center" shrinkToFit="1"/>
    </xf>
    <xf numFmtId="20" fontId="23" fillId="0" borderId="21" xfId="17" applyNumberFormat="1" applyFont="1" applyBorder="1" applyAlignment="1">
      <alignment horizontal="center" vertical="center" shrinkToFit="1"/>
    </xf>
    <xf numFmtId="179" fontId="28" fillId="0" borderId="105" xfId="17" applyNumberFormat="1" applyFont="1" applyFill="1" applyBorder="1" applyAlignment="1">
      <alignment horizontal="center" vertical="center" shrinkToFit="1"/>
    </xf>
    <xf numFmtId="0" fontId="23" fillId="0" borderId="1" xfId="17" applyNumberFormat="1" applyFont="1" applyBorder="1" applyAlignment="1">
      <alignment horizontal="center" vertical="center" shrinkToFit="1"/>
    </xf>
    <xf numFmtId="0" fontId="23" fillId="0" borderId="8" xfId="17" applyNumberFormat="1" applyFont="1" applyBorder="1" applyAlignment="1">
      <alignment horizontal="center" vertical="center" shrinkToFit="1"/>
    </xf>
    <xf numFmtId="0" fontId="23" fillId="0" borderId="4" xfId="17" applyNumberFormat="1" applyFont="1" applyBorder="1" applyAlignment="1">
      <alignment horizontal="center" vertical="center" shrinkToFit="1"/>
    </xf>
    <xf numFmtId="20" fontId="23" fillId="0" borderId="10" xfId="17" applyNumberFormat="1" applyFont="1" applyBorder="1" applyAlignment="1">
      <alignment horizontal="center" vertical="center" shrinkToFit="1"/>
    </xf>
    <xf numFmtId="20" fontId="23" fillId="0" borderId="71" xfId="17" applyNumberFormat="1" applyFont="1" applyBorder="1" applyAlignment="1">
      <alignment horizontal="center" vertical="center" shrinkToFit="1"/>
    </xf>
    <xf numFmtId="20" fontId="23" fillId="0" borderId="9" xfId="17" applyNumberFormat="1" applyFont="1" applyBorder="1" applyAlignment="1">
      <alignment horizontal="center" vertical="center" shrinkToFit="1"/>
    </xf>
    <xf numFmtId="0" fontId="27" fillId="0" borderId="85" xfId="17" applyFont="1" applyFill="1" applyBorder="1" applyAlignment="1">
      <alignment horizontal="center" vertical="center" shrinkToFit="1"/>
    </xf>
    <xf numFmtId="0" fontId="27" fillId="0" borderId="72" xfId="17" applyFont="1" applyFill="1" applyBorder="1" applyAlignment="1">
      <alignment horizontal="center" vertical="center" shrinkToFit="1"/>
    </xf>
    <xf numFmtId="0" fontId="27" fillId="0" borderId="82" xfId="17" applyFont="1" applyFill="1" applyBorder="1" applyAlignment="1">
      <alignment horizontal="center" vertical="center" shrinkToFit="1"/>
    </xf>
    <xf numFmtId="0" fontId="27" fillId="0" borderId="101" xfId="17" applyFont="1" applyFill="1" applyBorder="1" applyAlignment="1">
      <alignment horizontal="center" vertical="center" shrinkToFit="1"/>
    </xf>
    <xf numFmtId="0" fontId="27" fillId="0" borderId="102" xfId="17" applyFont="1" applyFill="1" applyBorder="1" applyAlignment="1">
      <alignment horizontal="center" vertical="center" shrinkToFit="1"/>
    </xf>
    <xf numFmtId="0" fontId="27" fillId="0" borderId="104" xfId="17" applyFont="1" applyFill="1" applyBorder="1" applyAlignment="1">
      <alignment horizontal="center" vertical="center" shrinkToFit="1"/>
    </xf>
    <xf numFmtId="0" fontId="28" fillId="0" borderId="85" xfId="17" applyFont="1" applyFill="1" applyBorder="1" applyAlignment="1">
      <alignment horizontal="center" vertical="center" shrinkToFit="1"/>
    </xf>
    <xf numFmtId="0" fontId="28" fillId="0" borderId="72" xfId="17" applyFont="1" applyFill="1" applyBorder="1" applyAlignment="1">
      <alignment horizontal="center" vertical="center" shrinkToFit="1"/>
    </xf>
    <xf numFmtId="0" fontId="28" fillId="0" borderId="82" xfId="17" applyFont="1" applyFill="1" applyBorder="1" applyAlignment="1">
      <alignment horizontal="center" vertical="center" shrinkToFit="1"/>
    </xf>
    <xf numFmtId="179" fontId="28" fillId="0" borderId="96" xfId="17" applyNumberFormat="1" applyFont="1" applyFill="1" applyBorder="1" applyAlignment="1">
      <alignment horizontal="center" vertical="center" shrinkToFit="1"/>
    </xf>
    <xf numFmtId="0" fontId="23" fillId="0" borderId="10" xfId="17" applyNumberFormat="1" applyFont="1" applyBorder="1" applyAlignment="1">
      <alignment horizontal="center" vertical="center" shrinkToFit="1"/>
    </xf>
    <xf numFmtId="0" fontId="23" fillId="0" borderId="71" xfId="17" applyNumberFormat="1" applyFont="1" applyBorder="1" applyAlignment="1">
      <alignment horizontal="center" vertical="center" shrinkToFit="1"/>
    </xf>
    <xf numFmtId="0" fontId="23" fillId="0" borderId="9" xfId="17" applyNumberFormat="1" applyFont="1" applyBorder="1" applyAlignment="1">
      <alignment horizontal="center" vertical="center" shrinkToFit="1"/>
    </xf>
    <xf numFmtId="179" fontId="27" fillId="0" borderId="3" xfId="17" applyNumberFormat="1" applyFont="1" applyFill="1" applyBorder="1" applyAlignment="1">
      <alignment horizontal="center" vertical="center" shrinkToFit="1"/>
    </xf>
    <xf numFmtId="179" fontId="27" fillId="0" borderId="79" xfId="17" applyNumberFormat="1" applyFont="1" applyFill="1" applyBorder="1" applyAlignment="1">
      <alignment horizontal="center" vertical="center" shrinkToFit="1"/>
    </xf>
    <xf numFmtId="0" fontId="27" fillId="0" borderId="87" xfId="17" applyFont="1" applyFill="1" applyBorder="1" applyAlignment="1">
      <alignment horizontal="center" vertical="center" shrinkToFit="1"/>
    </xf>
    <xf numFmtId="0" fontId="27" fillId="0" borderId="77" xfId="17" applyFont="1" applyFill="1" applyBorder="1" applyAlignment="1">
      <alignment horizontal="center" vertical="center" shrinkToFit="1"/>
    </xf>
    <xf numFmtId="0" fontId="27" fillId="0" borderId="83" xfId="17" applyFont="1" applyFill="1" applyBorder="1" applyAlignment="1">
      <alignment horizontal="center" vertical="center" shrinkToFit="1"/>
    </xf>
    <xf numFmtId="179" fontId="28" fillId="0" borderId="88" xfId="17" applyNumberFormat="1" applyFont="1" applyFill="1" applyBorder="1" applyAlignment="1">
      <alignment horizontal="center" vertical="center" shrinkToFit="1"/>
    </xf>
    <xf numFmtId="179" fontId="27" fillId="0" borderId="86" xfId="17" applyNumberFormat="1" applyFont="1" applyFill="1" applyBorder="1" applyAlignment="1">
      <alignment horizontal="center" vertical="center" shrinkToFit="1"/>
    </xf>
    <xf numFmtId="179" fontId="27" fillId="0" borderId="78" xfId="17" applyNumberFormat="1" applyFont="1" applyFill="1" applyBorder="1" applyAlignment="1">
      <alignment horizontal="center" vertical="center" shrinkToFit="1"/>
    </xf>
    <xf numFmtId="0" fontId="28" fillId="0" borderId="61" xfId="17" applyFont="1" applyFill="1" applyBorder="1" applyAlignment="1">
      <alignment horizontal="center" vertical="center" shrinkToFit="1"/>
    </xf>
    <xf numFmtId="179" fontId="28" fillId="0" borderId="62" xfId="17" applyNumberFormat="1" applyFont="1" applyFill="1" applyBorder="1" applyAlignment="1">
      <alignment horizontal="center" vertical="center" shrinkToFit="1"/>
    </xf>
    <xf numFmtId="179" fontId="28" fillId="0" borderId="66" xfId="17" applyNumberFormat="1" applyFont="1" applyFill="1" applyBorder="1" applyAlignment="1">
      <alignment horizontal="center" vertical="center" shrinkToFit="1"/>
    </xf>
    <xf numFmtId="0" fontId="27" fillId="0" borderId="61" xfId="17" applyFont="1" applyFill="1" applyBorder="1" applyAlignment="1">
      <alignment horizontal="center" vertical="center" shrinkToFit="1"/>
    </xf>
    <xf numFmtId="179" fontId="27" fillId="0" borderId="62" xfId="17" applyNumberFormat="1" applyFont="1" applyFill="1" applyBorder="1" applyAlignment="1">
      <alignment horizontal="center" vertical="center" shrinkToFit="1"/>
    </xf>
    <xf numFmtId="0" fontId="27" fillId="0" borderId="63" xfId="17" applyFont="1" applyFill="1" applyBorder="1" applyAlignment="1">
      <alignment horizontal="center" vertical="center" shrinkToFit="1"/>
    </xf>
    <xf numFmtId="179" fontId="27" fillId="0" borderId="64" xfId="17" applyNumberFormat="1" applyFont="1" applyFill="1" applyBorder="1" applyAlignment="1">
      <alignment horizontal="center" vertical="center" shrinkToFit="1"/>
    </xf>
    <xf numFmtId="20" fontId="23" fillId="0" borderId="60" xfId="17" applyNumberFormat="1" applyFont="1" applyBorder="1" applyAlignment="1">
      <alignment horizontal="center" vertical="center" shrinkToFit="1"/>
    </xf>
    <xf numFmtId="0" fontId="27" fillId="0" borderId="65" xfId="17" applyFont="1" applyFill="1" applyBorder="1" applyAlignment="1">
      <alignment horizontal="center" vertical="center" shrinkToFit="1"/>
    </xf>
    <xf numFmtId="0" fontId="23" fillId="0" borderId="60" xfId="17" applyNumberFormat="1" applyFont="1" applyBorder="1" applyAlignment="1">
      <alignment horizontal="center" vertical="center" shrinkToFit="1"/>
    </xf>
    <xf numFmtId="0" fontId="23" fillId="0" borderId="27" xfId="17" applyFont="1" applyFill="1" applyBorder="1" applyAlignment="1">
      <alignment horizontal="left" vertical="center" shrinkToFit="1"/>
    </xf>
    <xf numFmtId="0" fontId="23" fillId="0" borderId="28" xfId="17" applyFont="1" applyFill="1" applyBorder="1" applyAlignment="1">
      <alignment horizontal="left" vertical="center" shrinkToFit="1"/>
    </xf>
    <xf numFmtId="0" fontId="27" fillId="2" borderId="20" xfId="17" applyFont="1" applyFill="1" applyBorder="1" applyAlignment="1">
      <alignment horizontal="center" vertical="center" shrinkToFit="1"/>
    </xf>
    <xf numFmtId="0" fontId="27" fillId="2" borderId="23" xfId="17" applyFont="1" applyFill="1" applyBorder="1" applyAlignment="1">
      <alignment horizontal="center" vertical="center" shrinkToFit="1"/>
    </xf>
    <xf numFmtId="0" fontId="27" fillId="2" borderId="24" xfId="17" applyFont="1" applyFill="1" applyBorder="1" applyAlignment="1">
      <alignment horizontal="center" vertical="center" shrinkToFit="1"/>
    </xf>
    <xf numFmtId="0" fontId="28" fillId="2" borderId="20" xfId="17" applyFont="1" applyFill="1" applyBorder="1" applyAlignment="1">
      <alignment horizontal="center" vertical="center" shrinkToFit="1"/>
    </xf>
    <xf numFmtId="0" fontId="28" fillId="2" borderId="23" xfId="17" applyFont="1" applyFill="1" applyBorder="1" applyAlignment="1">
      <alignment horizontal="center" vertical="center" shrinkToFit="1"/>
    </xf>
    <xf numFmtId="0" fontId="27" fillId="2" borderId="58" xfId="17" applyFont="1" applyFill="1" applyBorder="1" applyAlignment="1">
      <alignment horizontal="center" vertical="center" shrinkToFit="1"/>
    </xf>
    <xf numFmtId="0" fontId="28" fillId="2" borderId="24" xfId="17" applyFont="1" applyFill="1" applyBorder="1" applyAlignment="1">
      <alignment horizontal="center" vertical="center" shrinkToFit="1"/>
    </xf>
    <xf numFmtId="0" fontId="27" fillId="2" borderId="22" xfId="17" applyFont="1" applyFill="1" applyBorder="1" applyAlignment="1">
      <alignment horizontal="center" vertical="center" shrinkToFit="1"/>
    </xf>
    <xf numFmtId="0" fontId="27" fillId="2" borderId="25" xfId="17" applyFont="1" applyFill="1" applyBorder="1" applyAlignment="1">
      <alignment horizontal="center" vertical="center" shrinkToFit="1"/>
    </xf>
    <xf numFmtId="0" fontId="27" fillId="2" borderId="10" xfId="17" applyFont="1" applyFill="1" applyBorder="1" applyAlignment="1">
      <alignment horizontal="center" vertical="center" shrinkToFit="1"/>
    </xf>
    <xf numFmtId="0" fontId="27" fillId="2" borderId="9" xfId="17" applyFont="1" applyFill="1" applyBorder="1" applyAlignment="1">
      <alignment horizontal="center" vertical="center" shrinkToFit="1"/>
    </xf>
    <xf numFmtId="0" fontId="27" fillId="0" borderId="0" xfId="17" applyFont="1" applyFill="1" applyBorder="1" applyAlignment="1">
      <alignment horizontal="center" vertical="center" shrinkToFit="1"/>
    </xf>
    <xf numFmtId="0" fontId="27" fillId="0" borderId="5" xfId="17" applyFont="1" applyFill="1" applyBorder="1" applyAlignment="1">
      <alignment horizontal="center" vertical="center" shrinkToFit="1"/>
    </xf>
    <xf numFmtId="0" fontId="27" fillId="0" borderId="89" xfId="17" applyFont="1" applyFill="1" applyBorder="1" applyAlignment="1">
      <alignment horizontal="center" vertical="center" shrinkToFit="1"/>
    </xf>
    <xf numFmtId="0" fontId="27" fillId="0" borderId="81" xfId="17" applyFont="1" applyFill="1" applyBorder="1" applyAlignment="1">
      <alignment horizontal="center" vertical="center" shrinkToFit="1"/>
    </xf>
    <xf numFmtId="0" fontId="27" fillId="0" borderId="84" xfId="17" applyFont="1" applyFill="1" applyBorder="1" applyAlignment="1">
      <alignment horizontal="center" vertical="center" shrinkToFit="1"/>
    </xf>
    <xf numFmtId="0" fontId="27" fillId="0" borderId="67" xfId="17" applyFont="1" applyFill="1" applyBorder="1" applyAlignment="1">
      <alignment horizontal="center" vertical="center" shrinkToFit="1"/>
    </xf>
    <xf numFmtId="0" fontId="28" fillId="0" borderId="2" xfId="17" applyFont="1" applyFill="1" applyBorder="1" applyAlignment="1">
      <alignment horizontal="center" vertical="center" shrinkToFit="1"/>
    </xf>
    <xf numFmtId="0" fontId="28" fillId="0" borderId="3" xfId="17" applyFont="1" applyFill="1" applyBorder="1" applyAlignment="1">
      <alignment horizontal="center" vertical="center" shrinkToFit="1"/>
    </xf>
    <xf numFmtId="0" fontId="28" fillId="0" borderId="0" xfId="17" applyFont="1" applyFill="1" applyBorder="1" applyAlignment="1">
      <alignment horizontal="center" vertical="center" shrinkToFit="1"/>
    </xf>
    <xf numFmtId="0" fontId="28" fillId="0" borderId="7" xfId="17" applyFont="1" applyFill="1" applyBorder="1" applyAlignment="1">
      <alignment horizontal="center" vertical="center" shrinkToFit="1"/>
    </xf>
    <xf numFmtId="0" fontId="28" fillId="0" borderId="5" xfId="17" applyFont="1" applyFill="1" applyBorder="1" applyAlignment="1">
      <alignment horizontal="center" vertical="center" shrinkToFit="1"/>
    </xf>
    <xf numFmtId="0" fontId="28" fillId="0" borderId="6" xfId="17" applyFont="1" applyFill="1" applyBorder="1" applyAlignment="1">
      <alignment horizontal="center" vertical="center" shrinkToFit="1"/>
    </xf>
    <xf numFmtId="0" fontId="23" fillId="0" borderId="20" xfId="17" applyFont="1" applyFill="1" applyBorder="1" applyAlignment="1">
      <alignment horizontal="left" vertical="center" shrinkToFit="1"/>
    </xf>
    <xf numFmtId="0" fontId="23" fillId="0" borderId="23" xfId="17" applyFont="1" applyFill="1" applyBorder="1" applyAlignment="1">
      <alignment horizontal="left" vertical="center" shrinkToFit="1"/>
    </xf>
    <xf numFmtId="178" fontId="20" fillId="0" borderId="0" xfId="0" applyNumberFormat="1" applyFont="1" applyAlignment="1">
      <alignment horizontal="right" vertical="center" wrapText="1"/>
    </xf>
    <xf numFmtId="0" fontId="27" fillId="2" borderId="22" xfId="17" applyFont="1" applyFill="1" applyBorder="1" applyAlignment="1">
      <alignment horizontal="center" vertical="center"/>
    </xf>
    <xf numFmtId="0" fontId="27" fillId="2" borderId="25" xfId="17" applyFont="1" applyFill="1" applyBorder="1" applyAlignment="1">
      <alignment horizontal="center" vertical="center"/>
    </xf>
    <xf numFmtId="0" fontId="27" fillId="2" borderId="10" xfId="17" applyFont="1" applyFill="1" applyBorder="1" applyAlignment="1">
      <alignment horizontal="center" vertical="center"/>
    </xf>
    <xf numFmtId="0" fontId="27" fillId="2" borderId="9" xfId="17" applyFont="1" applyFill="1" applyBorder="1" applyAlignment="1">
      <alignment horizontal="center" vertical="center"/>
    </xf>
    <xf numFmtId="0" fontId="27" fillId="2" borderId="40" xfId="17" applyFont="1" applyFill="1" applyBorder="1" applyAlignment="1">
      <alignment horizontal="center" vertical="center" shrinkToFit="1"/>
    </xf>
    <xf numFmtId="0" fontId="28" fillId="0" borderId="20" xfId="17" applyFont="1" applyFill="1" applyBorder="1" applyAlignment="1">
      <alignment horizontal="center" vertical="center" shrinkToFit="1"/>
    </xf>
    <xf numFmtId="0" fontId="28" fillId="0" borderId="23" xfId="17" applyFont="1" applyFill="1" applyBorder="1" applyAlignment="1">
      <alignment horizontal="center" vertical="center" shrinkToFit="1"/>
    </xf>
    <xf numFmtId="0" fontId="28" fillId="0" borderId="24" xfId="17" applyFont="1" applyFill="1" applyBorder="1" applyAlignment="1">
      <alignment horizontal="center" vertical="center" shrinkToFit="1"/>
    </xf>
    <xf numFmtId="0" fontId="23" fillId="0" borderId="37" xfId="17" applyFont="1" applyFill="1" applyBorder="1" applyAlignment="1">
      <alignment horizontal="left" vertical="center" shrinkToFit="1"/>
    </xf>
    <xf numFmtId="0" fontId="23" fillId="0" borderId="38" xfId="17" applyFont="1" applyFill="1" applyBorder="1" applyAlignment="1">
      <alignment horizontal="left" vertical="center" shrinkToFit="1"/>
    </xf>
    <xf numFmtId="0" fontId="23" fillId="0" borderId="39" xfId="17" applyFont="1" applyFill="1" applyBorder="1" applyAlignment="1">
      <alignment horizontal="left" vertical="center" shrinkToFit="1"/>
    </xf>
    <xf numFmtId="179" fontId="27" fillId="3" borderId="32" xfId="17" applyNumberFormat="1" applyFont="1" applyFill="1" applyBorder="1" applyAlignment="1">
      <alignment horizontal="center" vertical="center" shrinkToFit="1"/>
    </xf>
    <xf numFmtId="179" fontId="27" fillId="3" borderId="23" xfId="17" applyNumberFormat="1" applyFont="1" applyFill="1" applyBorder="1" applyAlignment="1">
      <alignment horizontal="center" vertical="center" shrinkToFit="1"/>
    </xf>
    <xf numFmtId="179" fontId="27" fillId="3" borderId="24" xfId="17" applyNumberFormat="1" applyFont="1" applyFill="1" applyBorder="1" applyAlignment="1">
      <alignment horizontal="center" vertical="center" shrinkToFit="1"/>
    </xf>
    <xf numFmtId="0" fontId="28" fillId="0" borderId="27" xfId="17" applyFont="1" applyFill="1" applyBorder="1" applyAlignment="1">
      <alignment horizontal="center" vertical="center" shrinkToFit="1"/>
    </xf>
    <xf numFmtId="0" fontId="28" fillId="0" borderId="28" xfId="17" applyFont="1" applyFill="1" applyBorder="1" applyAlignment="1">
      <alignment horizontal="center" vertical="center" shrinkToFit="1"/>
    </xf>
    <xf numFmtId="0" fontId="28" fillId="0" borderId="29" xfId="17" applyFont="1" applyFill="1" applyBorder="1" applyAlignment="1">
      <alignment horizontal="center" vertical="center" shrinkToFit="1"/>
    </xf>
    <xf numFmtId="179" fontId="27" fillId="3" borderId="30" xfId="17" applyNumberFormat="1" applyFont="1" applyFill="1" applyBorder="1" applyAlignment="1">
      <alignment horizontal="center" vertical="center" shrinkToFit="1"/>
    </xf>
    <xf numFmtId="179" fontId="27" fillId="3" borderId="5" xfId="17" applyNumberFormat="1" applyFont="1" applyFill="1" applyBorder="1" applyAlignment="1">
      <alignment horizontal="center" vertical="center" shrinkToFit="1"/>
    </xf>
    <xf numFmtId="179" fontId="27" fillId="3" borderId="6" xfId="17" applyNumberFormat="1" applyFont="1" applyFill="1" applyBorder="1" applyAlignment="1">
      <alignment horizontal="center" vertical="center" shrinkToFit="1"/>
    </xf>
    <xf numFmtId="0" fontId="23" fillId="0" borderId="41" xfId="17" applyFont="1" applyFill="1" applyBorder="1" applyAlignment="1">
      <alignment horizontal="left" vertical="center" shrinkToFit="1"/>
    </xf>
    <xf numFmtId="0" fontId="55" fillId="8" borderId="10" xfId="0" applyFont="1" applyFill="1" applyBorder="1" applyAlignment="1">
      <alignment horizontal="center" vertical="center" shrinkToFit="1"/>
    </xf>
    <xf numFmtId="0" fontId="55" fillId="8" borderId="9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56" fillId="0" borderId="10" xfId="0" applyFont="1" applyBorder="1" applyAlignment="1">
      <alignment horizontal="right" vertical="center" shrinkToFit="1"/>
    </xf>
    <xf numFmtId="0" fontId="56" fillId="0" borderId="9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55" fillId="9" borderId="1" xfId="0" applyFont="1" applyFill="1" applyBorder="1" applyAlignment="1">
      <alignment horizontal="center" vertical="center" shrinkToFit="1"/>
    </xf>
    <xf numFmtId="0" fontId="55" fillId="9" borderId="4" xfId="0" applyFont="1" applyFill="1" applyBorder="1" applyAlignment="1">
      <alignment horizontal="center" vertical="center" shrinkToFit="1"/>
    </xf>
    <xf numFmtId="0" fontId="55" fillId="8" borderId="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52" fillId="0" borderId="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top" wrapText="1"/>
    </xf>
    <xf numFmtId="0" fontId="54" fillId="0" borderId="8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7" xfId="0" applyFont="1" applyBorder="1" applyAlignment="1">
      <alignment horizontal="center" vertical="center" shrinkToFit="1"/>
    </xf>
    <xf numFmtId="183" fontId="54" fillId="0" borderId="8" xfId="0" applyNumberFormat="1" applyFont="1" applyBorder="1" applyAlignment="1">
      <alignment horizontal="center" vertical="center"/>
    </xf>
    <xf numFmtId="183" fontId="54" fillId="0" borderId="0" xfId="0" applyNumberFormat="1" applyFont="1" applyBorder="1" applyAlignment="1">
      <alignment horizontal="center" vertical="center"/>
    </xf>
    <xf numFmtId="183" fontId="54" fillId="0" borderId="7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right" vertical="center" shrinkToFit="1"/>
    </xf>
    <xf numFmtId="0" fontId="27" fillId="2" borderId="121" xfId="17" applyFont="1" applyFill="1" applyBorder="1" applyAlignment="1">
      <alignment horizontal="center" vertical="center" shrinkToFit="1"/>
    </xf>
    <xf numFmtId="0" fontId="27" fillId="2" borderId="122" xfId="17" applyFont="1" applyFill="1" applyBorder="1" applyAlignment="1">
      <alignment horizontal="center" vertical="center" shrinkToFit="1"/>
    </xf>
    <xf numFmtId="0" fontId="27" fillId="2" borderId="123" xfId="17" applyFont="1" applyFill="1" applyBorder="1" applyAlignment="1">
      <alignment horizontal="center" vertical="center" shrinkToFit="1"/>
    </xf>
    <xf numFmtId="0" fontId="27" fillId="2" borderId="124" xfId="17" applyFont="1" applyFill="1" applyBorder="1" applyAlignment="1">
      <alignment horizontal="center" vertical="center" shrinkToFit="1"/>
    </xf>
    <xf numFmtId="0" fontId="27" fillId="2" borderId="125" xfId="17" applyFont="1" applyFill="1" applyBorder="1" applyAlignment="1">
      <alignment horizontal="center" vertical="center" shrinkToFit="1"/>
    </xf>
    <xf numFmtId="0" fontId="27" fillId="2" borderId="126" xfId="17" applyFont="1" applyFill="1" applyBorder="1" applyAlignment="1">
      <alignment horizontal="center" vertical="center" shrinkToFit="1"/>
    </xf>
    <xf numFmtId="0" fontId="27" fillId="2" borderId="4" xfId="17" applyFont="1" applyFill="1" applyBorder="1" applyAlignment="1">
      <alignment horizontal="center" vertical="center" shrinkToFit="1"/>
    </xf>
    <xf numFmtId="0" fontId="27" fillId="2" borderId="5" xfId="17" applyFont="1" applyFill="1" applyBorder="1" applyAlignment="1">
      <alignment horizontal="center" vertical="center" shrinkToFit="1"/>
    </xf>
    <xf numFmtId="0" fontId="27" fillId="2" borderId="127" xfId="17" applyFont="1" applyFill="1" applyBorder="1" applyAlignment="1">
      <alignment horizontal="center" vertical="center" shrinkToFit="1"/>
    </xf>
    <xf numFmtId="0" fontId="27" fillId="0" borderId="128" xfId="17" applyFont="1" applyFill="1" applyBorder="1" applyAlignment="1">
      <alignment horizontal="center" vertical="center" shrinkToFit="1"/>
    </xf>
    <xf numFmtId="0" fontId="28" fillId="0" borderId="129" xfId="17" applyFont="1" applyFill="1" applyBorder="1" applyAlignment="1">
      <alignment horizontal="center" vertical="center" shrinkToFit="1"/>
    </xf>
    <xf numFmtId="0" fontId="23" fillId="0" borderId="130" xfId="17" applyNumberFormat="1" applyFont="1" applyBorder="1" applyAlignment="1">
      <alignment horizontal="center" vertical="center" shrinkToFit="1"/>
    </xf>
    <xf numFmtId="0" fontId="27" fillId="0" borderId="30" xfId="17" applyFont="1" applyBorder="1" applyAlignment="1">
      <alignment horizontal="center" vertical="center"/>
    </xf>
    <xf numFmtId="0" fontId="27" fillId="0" borderId="5" xfId="17" applyFont="1" applyBorder="1" applyAlignment="1">
      <alignment horizontal="center" vertical="center"/>
    </xf>
    <xf numFmtId="0" fontId="23" fillId="0" borderId="131" xfId="17" applyFont="1" applyBorder="1" applyAlignment="1">
      <alignment vertical="center"/>
    </xf>
    <xf numFmtId="179" fontId="28" fillId="0" borderId="132" xfId="17" applyNumberFormat="1" applyFont="1" applyFill="1" applyBorder="1" applyAlignment="1">
      <alignment horizontal="center" vertical="center" wrapText="1" shrinkToFit="1"/>
    </xf>
    <xf numFmtId="179" fontId="28" fillId="0" borderId="133" xfId="17" applyNumberFormat="1" applyFont="1" applyFill="1" applyBorder="1" applyAlignment="1">
      <alignment horizontal="center" vertical="center" shrinkToFit="1"/>
    </xf>
    <xf numFmtId="179" fontId="27" fillId="0" borderId="7" xfId="17" applyNumberFormat="1" applyFont="1" applyFill="1" applyBorder="1" applyAlignment="1">
      <alignment horizontal="left" vertical="center" shrinkToFit="1"/>
    </xf>
    <xf numFmtId="0" fontId="23" fillId="0" borderId="134" xfId="17" applyNumberFormat="1" applyFont="1" applyBorder="1" applyAlignment="1">
      <alignment horizontal="center" vertical="center" shrinkToFit="1"/>
    </xf>
    <xf numFmtId="20" fontId="23" fillId="0" borderId="135" xfId="17" applyNumberFormat="1" applyFont="1" applyBorder="1" applyAlignment="1">
      <alignment horizontal="center" vertical="center" shrinkToFit="1"/>
    </xf>
    <xf numFmtId="0" fontId="27" fillId="0" borderId="136" xfId="17" applyFont="1" applyFill="1" applyBorder="1" applyAlignment="1">
      <alignment horizontal="center" vertical="center" shrinkToFit="1"/>
    </xf>
    <xf numFmtId="179" fontId="27" fillId="0" borderId="137" xfId="17" applyNumberFormat="1" applyFont="1" applyFill="1" applyBorder="1" applyAlignment="1">
      <alignment horizontal="right" vertical="center" shrinkToFit="1"/>
    </xf>
    <xf numFmtId="0" fontId="27" fillId="0" borderId="138" xfId="17" applyFont="1" applyFill="1" applyBorder="1" applyAlignment="1">
      <alignment horizontal="center" vertical="center" shrinkToFit="1"/>
    </xf>
    <xf numFmtId="38" fontId="27" fillId="0" borderId="139" xfId="20" applyFont="1" applyFill="1" applyBorder="1" applyAlignment="1">
      <alignment horizontal="left" vertical="center" shrinkToFit="1"/>
    </xf>
    <xf numFmtId="179" fontId="28" fillId="0" borderId="140" xfId="17" applyNumberFormat="1" applyFont="1" applyFill="1" applyBorder="1" applyAlignment="1">
      <alignment horizontal="center" vertical="center" shrinkToFit="1"/>
    </xf>
    <xf numFmtId="0" fontId="23" fillId="0" borderId="141" xfId="17" applyNumberFormat="1" applyFont="1" applyBorder="1" applyAlignment="1">
      <alignment horizontal="center" vertical="center" shrinkToFit="1"/>
    </xf>
    <xf numFmtId="20" fontId="23" fillId="0" borderId="122" xfId="17" applyNumberFormat="1" applyFont="1" applyBorder="1" applyAlignment="1">
      <alignment horizontal="center" vertical="center" shrinkToFit="1"/>
    </xf>
    <xf numFmtId="0" fontId="27" fillId="0" borderId="142" xfId="17" applyFont="1" applyFill="1" applyBorder="1" applyAlignment="1">
      <alignment horizontal="center" vertical="center" shrinkToFit="1"/>
    </xf>
    <xf numFmtId="0" fontId="27" fillId="0" borderId="143" xfId="17" applyFont="1" applyBorder="1" applyAlignment="1">
      <alignment horizontal="center" vertical="center"/>
    </xf>
    <xf numFmtId="0" fontId="27" fillId="0" borderId="144" xfId="17" applyFont="1" applyBorder="1" applyAlignment="1">
      <alignment horizontal="center" vertical="center"/>
    </xf>
    <xf numFmtId="0" fontId="23" fillId="0" borderId="145" xfId="17" applyFont="1" applyBorder="1" applyAlignment="1">
      <alignment vertical="center"/>
    </xf>
    <xf numFmtId="38" fontId="27" fillId="0" borderId="137" xfId="19" applyFont="1" applyFill="1" applyBorder="1" applyAlignment="1">
      <alignment horizontal="right" vertical="center" shrinkToFit="1"/>
    </xf>
    <xf numFmtId="38" fontId="27" fillId="0" borderId="139" xfId="19" applyFont="1" applyFill="1" applyBorder="1" applyAlignment="1">
      <alignment horizontal="left" vertical="center" shrinkToFit="1"/>
    </xf>
    <xf numFmtId="179" fontId="27" fillId="0" borderId="76" xfId="17" applyNumberFormat="1" applyFont="1" applyFill="1" applyBorder="1" applyAlignment="1">
      <alignment vertical="center" shrinkToFit="1"/>
    </xf>
    <xf numFmtId="179" fontId="27" fillId="0" borderId="139" xfId="17" applyNumberFormat="1" applyFont="1" applyFill="1" applyBorder="1" applyAlignment="1">
      <alignment horizontal="left" vertical="center" shrinkToFit="1"/>
    </xf>
    <xf numFmtId="0" fontId="23" fillId="0" borderId="146" xfId="17" applyNumberFormat="1" applyFont="1" applyBorder="1" applyAlignment="1">
      <alignment horizontal="center" vertical="center" shrinkToFit="1"/>
    </xf>
    <xf numFmtId="20" fontId="23" fillId="0" borderId="147" xfId="17" applyNumberFormat="1" applyFont="1" applyBorder="1" applyAlignment="1">
      <alignment horizontal="center" vertical="center" shrinkToFit="1"/>
    </xf>
    <xf numFmtId="0" fontId="27" fillId="0" borderId="148" xfId="17" applyFont="1" applyFill="1" applyBorder="1" applyAlignment="1">
      <alignment horizontal="center" vertical="center" shrinkToFit="1"/>
    </xf>
    <xf numFmtId="179" fontId="27" fillId="0" borderId="149" xfId="17" applyNumberFormat="1" applyFont="1" applyFill="1" applyBorder="1" applyAlignment="1">
      <alignment horizontal="right" vertical="center" shrinkToFit="1"/>
    </xf>
    <xf numFmtId="179" fontId="27" fillId="0" borderId="150" xfId="17" applyNumberFormat="1" applyFont="1" applyFill="1" applyBorder="1" applyAlignment="1">
      <alignment horizontal="left" vertical="center" shrinkToFit="1"/>
    </xf>
    <xf numFmtId="179" fontId="28" fillId="0" borderId="151" xfId="17" applyNumberFormat="1" applyFont="1" applyFill="1" applyBorder="1" applyAlignment="1">
      <alignment horizontal="center" vertical="center" shrinkToFit="1"/>
    </xf>
    <xf numFmtId="0" fontId="23" fillId="0" borderId="134" xfId="17" applyNumberFormat="1" applyFont="1" applyBorder="1" applyAlignment="1">
      <alignment vertical="center" shrinkToFit="1"/>
    </xf>
    <xf numFmtId="20" fontId="23" fillId="0" borderId="135" xfId="17" applyNumberFormat="1" applyFont="1" applyBorder="1" applyAlignment="1">
      <alignment horizontal="center" vertical="center" shrinkToFit="1"/>
    </xf>
    <xf numFmtId="0" fontId="23" fillId="0" borderId="136" xfId="17" applyFont="1" applyFill="1" applyBorder="1" applyAlignment="1">
      <alignment vertical="center"/>
    </xf>
    <xf numFmtId="0" fontId="27" fillId="0" borderId="137" xfId="17" applyFont="1" applyFill="1" applyBorder="1" applyAlignment="1">
      <alignment horizontal="center" vertical="center" shrinkToFit="1"/>
    </xf>
    <xf numFmtId="179" fontId="28" fillId="0" borderId="152" xfId="17" applyNumberFormat="1" applyFont="1" applyFill="1" applyBorder="1" applyAlignment="1">
      <alignment horizontal="center" vertical="center" shrinkToFit="1"/>
    </xf>
    <xf numFmtId="0" fontId="15" fillId="0" borderId="15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>
      <alignment vertical="center"/>
    </xf>
  </cellXfs>
  <cellStyles count="21">
    <cellStyle name="Excel Built-in Comma [0]" xfId="2"/>
    <cellStyle name="Excel Built-in Normal" xfId="3"/>
    <cellStyle name="ハイパーリンク 2" xfId="14"/>
    <cellStyle name="桁区切り" xfId="19" builtinId="6"/>
    <cellStyle name="桁区切り 2" xfId="4"/>
    <cellStyle name="桁区切り 3" xfId="20"/>
    <cellStyle name="通貨 2" xfId="5"/>
    <cellStyle name="標準" xfId="0" builtinId="0"/>
    <cellStyle name="標準 10" xfId="15"/>
    <cellStyle name="標準 14" xfId="16"/>
    <cellStyle name="標準 2" xfId="1"/>
    <cellStyle name="標準 2 2" xfId="11"/>
    <cellStyle name="標準 2 3" xfId="18"/>
    <cellStyle name="標準 3" xfId="6"/>
    <cellStyle name="標準 4" xfId="7"/>
    <cellStyle name="標準 4 2" xfId="8"/>
    <cellStyle name="標準 5" xfId="9"/>
    <cellStyle name="標準 6" xfId="10"/>
    <cellStyle name="標準 7" xfId="12"/>
    <cellStyle name="標準 8" xfId="13"/>
    <cellStyle name="標準 9" xfId="17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F6F4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22412</xdr:colOff>
      <xdr:row>11</xdr:row>
      <xdr:rowOff>41413</xdr:rowOff>
    </xdr:from>
    <xdr:to>
      <xdr:col>12</xdr:col>
      <xdr:colOff>279124</xdr:colOff>
      <xdr:row>12</xdr:row>
      <xdr:rowOff>168088</xdr:rowOff>
    </xdr:to>
    <xdr:sp macro="" textlink="">
      <xdr:nvSpPr>
        <xdr:cNvPr id="2" name="大かっこ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451412" y="20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12</xdr:row>
      <xdr:rowOff>8282</xdr:rowOff>
    </xdr:from>
    <xdr:to>
      <xdr:col>12</xdr:col>
      <xdr:colOff>49696</xdr:colOff>
      <xdr:row>12</xdr:row>
      <xdr:rowOff>8282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702326" y="21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14</xdr:row>
      <xdr:rowOff>41413</xdr:rowOff>
    </xdr:from>
    <xdr:to>
      <xdr:col>8</xdr:col>
      <xdr:colOff>279124</xdr:colOff>
      <xdr:row>15</xdr:row>
      <xdr:rowOff>168088</xdr:rowOff>
    </xdr:to>
    <xdr:sp macro="" textlink="">
      <xdr:nvSpPr>
        <xdr:cNvPr id="4" name="大かっこ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346512" y="26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15</xdr:row>
      <xdr:rowOff>8282</xdr:rowOff>
    </xdr:from>
    <xdr:to>
      <xdr:col>8</xdr:col>
      <xdr:colOff>49696</xdr:colOff>
      <xdr:row>15</xdr:row>
      <xdr:rowOff>8282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597426" y="27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11</xdr:row>
      <xdr:rowOff>41413</xdr:rowOff>
    </xdr:from>
    <xdr:to>
      <xdr:col>16</xdr:col>
      <xdr:colOff>279124</xdr:colOff>
      <xdr:row>12</xdr:row>
      <xdr:rowOff>168088</xdr:rowOff>
    </xdr:to>
    <xdr:sp macro="" textlink="">
      <xdr:nvSpPr>
        <xdr:cNvPr id="6" name="大かっこ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4556312" y="20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12</xdr:row>
      <xdr:rowOff>8282</xdr:rowOff>
    </xdr:from>
    <xdr:to>
      <xdr:col>16</xdr:col>
      <xdr:colOff>49696</xdr:colOff>
      <xdr:row>12</xdr:row>
      <xdr:rowOff>8282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807226" y="21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14</xdr:row>
      <xdr:rowOff>41413</xdr:rowOff>
    </xdr:from>
    <xdr:to>
      <xdr:col>16</xdr:col>
      <xdr:colOff>279124</xdr:colOff>
      <xdr:row>15</xdr:row>
      <xdr:rowOff>168088</xdr:rowOff>
    </xdr:to>
    <xdr:sp macro="" textlink="">
      <xdr:nvSpPr>
        <xdr:cNvPr id="8" name="大かっこ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4556312" y="26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15</xdr:row>
      <xdr:rowOff>8282</xdr:rowOff>
    </xdr:from>
    <xdr:to>
      <xdr:col>16</xdr:col>
      <xdr:colOff>49696</xdr:colOff>
      <xdr:row>15</xdr:row>
      <xdr:rowOff>8282</xdr:rowOff>
    </xdr:to>
    <xdr:cxnSp macro="">
      <xdr:nvCxnSpPr>
        <xdr:cNvPr id="9" name="直線コネクタ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807226" y="27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17</xdr:row>
      <xdr:rowOff>41413</xdr:rowOff>
    </xdr:from>
    <xdr:to>
      <xdr:col>8</xdr:col>
      <xdr:colOff>253724</xdr:colOff>
      <xdr:row>18</xdr:row>
      <xdr:rowOff>168088</xdr:rowOff>
    </xdr:to>
    <xdr:sp macro="" textlink="">
      <xdr:nvSpPr>
        <xdr:cNvPr id="10" name="大かっこ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346512" y="3184663"/>
          <a:ext cx="5075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18</xdr:row>
      <xdr:rowOff>8282</xdr:rowOff>
    </xdr:from>
    <xdr:to>
      <xdr:col>8</xdr:col>
      <xdr:colOff>49696</xdr:colOff>
      <xdr:row>18</xdr:row>
      <xdr:rowOff>8282</xdr:rowOff>
    </xdr:to>
    <xdr:cxnSp macro="">
      <xdr:nvCxnSpPr>
        <xdr:cNvPr id="11" name="直線コネクタ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597426" y="33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18</xdr:row>
      <xdr:rowOff>8282</xdr:rowOff>
    </xdr:from>
    <xdr:to>
      <xdr:col>12</xdr:col>
      <xdr:colOff>49696</xdr:colOff>
      <xdr:row>18</xdr:row>
      <xdr:rowOff>8282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702326" y="33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17</xdr:row>
      <xdr:rowOff>41413</xdr:rowOff>
    </xdr:from>
    <xdr:to>
      <xdr:col>12</xdr:col>
      <xdr:colOff>279124</xdr:colOff>
      <xdr:row>18</xdr:row>
      <xdr:rowOff>168088</xdr:rowOff>
    </xdr:to>
    <xdr:sp macro="" textlink="">
      <xdr:nvSpPr>
        <xdr:cNvPr id="13" name="大かっこ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451412" y="318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25</xdr:row>
      <xdr:rowOff>41413</xdr:rowOff>
    </xdr:from>
    <xdr:to>
      <xdr:col>12</xdr:col>
      <xdr:colOff>279124</xdr:colOff>
      <xdr:row>26</xdr:row>
      <xdr:rowOff>168088</xdr:rowOff>
    </xdr:to>
    <xdr:sp macro="" textlink="">
      <xdr:nvSpPr>
        <xdr:cNvPr id="14" name="大かっこ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3451412" y="47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26</xdr:row>
      <xdr:rowOff>8282</xdr:rowOff>
    </xdr:from>
    <xdr:to>
      <xdr:col>12</xdr:col>
      <xdr:colOff>49696</xdr:colOff>
      <xdr:row>26</xdr:row>
      <xdr:rowOff>8282</xdr:rowOff>
    </xdr:to>
    <xdr:cxnSp macro="">
      <xdr:nvCxnSpPr>
        <xdr:cNvPr id="15" name="直線コネクタ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702326" y="48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28</xdr:row>
      <xdr:rowOff>41413</xdr:rowOff>
    </xdr:from>
    <xdr:to>
      <xdr:col>8</xdr:col>
      <xdr:colOff>279124</xdr:colOff>
      <xdr:row>29</xdr:row>
      <xdr:rowOff>168088</xdr:rowOff>
    </xdr:to>
    <xdr:sp macro="" textlink="">
      <xdr:nvSpPr>
        <xdr:cNvPr id="16" name="大かっこ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346512" y="52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29</xdr:row>
      <xdr:rowOff>8282</xdr:rowOff>
    </xdr:from>
    <xdr:to>
      <xdr:col>8</xdr:col>
      <xdr:colOff>49696</xdr:colOff>
      <xdr:row>29</xdr:row>
      <xdr:rowOff>8282</xdr:rowOff>
    </xdr:to>
    <xdr:cxnSp macro="">
      <xdr:nvCxnSpPr>
        <xdr:cNvPr id="17" name="直線コネクタ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597426" y="54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25</xdr:row>
      <xdr:rowOff>41413</xdr:rowOff>
    </xdr:from>
    <xdr:to>
      <xdr:col>16</xdr:col>
      <xdr:colOff>279124</xdr:colOff>
      <xdr:row>26</xdr:row>
      <xdr:rowOff>168088</xdr:rowOff>
    </xdr:to>
    <xdr:sp macro="" textlink="">
      <xdr:nvSpPr>
        <xdr:cNvPr id="18" name="大かっこ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4556312" y="47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26</xdr:row>
      <xdr:rowOff>8282</xdr:rowOff>
    </xdr:from>
    <xdr:to>
      <xdr:col>16</xdr:col>
      <xdr:colOff>49696</xdr:colOff>
      <xdr:row>26</xdr:row>
      <xdr:rowOff>8282</xdr:rowOff>
    </xdr:to>
    <xdr:cxnSp macro="">
      <xdr:nvCxnSpPr>
        <xdr:cNvPr id="19" name="直線コネクタ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807226" y="48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28</xdr:row>
      <xdr:rowOff>41413</xdr:rowOff>
    </xdr:from>
    <xdr:to>
      <xdr:col>16</xdr:col>
      <xdr:colOff>279124</xdr:colOff>
      <xdr:row>29</xdr:row>
      <xdr:rowOff>168088</xdr:rowOff>
    </xdr:to>
    <xdr:sp macro="" textlink="">
      <xdr:nvSpPr>
        <xdr:cNvPr id="20" name="大かっこ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4556312" y="52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29</xdr:row>
      <xdr:rowOff>8282</xdr:rowOff>
    </xdr:from>
    <xdr:to>
      <xdr:col>16</xdr:col>
      <xdr:colOff>49696</xdr:colOff>
      <xdr:row>29</xdr:row>
      <xdr:rowOff>8282</xdr:rowOff>
    </xdr:to>
    <xdr:cxnSp macro="">
      <xdr:nvCxnSpPr>
        <xdr:cNvPr id="21" name="直線コネクタ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807226" y="54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31</xdr:row>
      <xdr:rowOff>41413</xdr:rowOff>
    </xdr:from>
    <xdr:to>
      <xdr:col>8</xdr:col>
      <xdr:colOff>279124</xdr:colOff>
      <xdr:row>32</xdr:row>
      <xdr:rowOff>168088</xdr:rowOff>
    </xdr:to>
    <xdr:sp macro="" textlink="">
      <xdr:nvSpPr>
        <xdr:cNvPr id="22" name="大かっこ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346512" y="58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32</xdr:row>
      <xdr:rowOff>8282</xdr:rowOff>
    </xdr:from>
    <xdr:to>
      <xdr:col>8</xdr:col>
      <xdr:colOff>49696</xdr:colOff>
      <xdr:row>32</xdr:row>
      <xdr:rowOff>8282</xdr:rowOff>
    </xdr:to>
    <xdr:cxnSp macro="">
      <xdr:nvCxnSpPr>
        <xdr:cNvPr id="23" name="直線コネクタ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597426" y="60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32</xdr:row>
      <xdr:rowOff>8282</xdr:rowOff>
    </xdr:from>
    <xdr:to>
      <xdr:col>12</xdr:col>
      <xdr:colOff>49696</xdr:colOff>
      <xdr:row>32</xdr:row>
      <xdr:rowOff>8282</xdr:rowOff>
    </xdr:to>
    <xdr:cxnSp macro="">
      <xdr:nvCxnSpPr>
        <xdr:cNvPr id="24" name="直線コネクタ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3702326" y="60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31</xdr:row>
      <xdr:rowOff>41413</xdr:rowOff>
    </xdr:from>
    <xdr:to>
      <xdr:col>12</xdr:col>
      <xdr:colOff>279124</xdr:colOff>
      <xdr:row>32</xdr:row>
      <xdr:rowOff>168088</xdr:rowOff>
    </xdr:to>
    <xdr:sp macro="" textlink="">
      <xdr:nvSpPr>
        <xdr:cNvPr id="25" name="大かっこ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3451412" y="58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39</xdr:row>
      <xdr:rowOff>41413</xdr:rowOff>
    </xdr:from>
    <xdr:to>
      <xdr:col>12</xdr:col>
      <xdr:colOff>279124</xdr:colOff>
      <xdr:row>40</xdr:row>
      <xdr:rowOff>168088</xdr:rowOff>
    </xdr:to>
    <xdr:sp macro="" textlink="">
      <xdr:nvSpPr>
        <xdr:cNvPr id="26" name="大かっこ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3451412" y="737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40</xdr:row>
      <xdr:rowOff>8282</xdr:rowOff>
    </xdr:from>
    <xdr:to>
      <xdr:col>12</xdr:col>
      <xdr:colOff>49696</xdr:colOff>
      <xdr:row>40</xdr:row>
      <xdr:rowOff>8282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702326" y="753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42</xdr:row>
      <xdr:rowOff>41413</xdr:rowOff>
    </xdr:from>
    <xdr:to>
      <xdr:col>8</xdr:col>
      <xdr:colOff>279124</xdr:colOff>
      <xdr:row>43</xdr:row>
      <xdr:rowOff>168088</xdr:rowOff>
    </xdr:to>
    <xdr:sp macro="" textlink="">
      <xdr:nvSpPr>
        <xdr:cNvPr id="28" name="大かっこ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2346512" y="794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43</xdr:row>
      <xdr:rowOff>8282</xdr:rowOff>
    </xdr:from>
    <xdr:to>
      <xdr:col>8</xdr:col>
      <xdr:colOff>49696</xdr:colOff>
      <xdr:row>43</xdr:row>
      <xdr:rowOff>8282</xdr:rowOff>
    </xdr:to>
    <xdr:cxnSp macro="">
      <xdr:nvCxnSpPr>
        <xdr:cNvPr id="29" name="直線コネクタ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597426" y="810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39</xdr:row>
      <xdr:rowOff>41413</xdr:rowOff>
    </xdr:from>
    <xdr:to>
      <xdr:col>16</xdr:col>
      <xdr:colOff>279124</xdr:colOff>
      <xdr:row>40</xdr:row>
      <xdr:rowOff>168088</xdr:rowOff>
    </xdr:to>
    <xdr:sp macro="" textlink="">
      <xdr:nvSpPr>
        <xdr:cNvPr id="30" name="大かっこ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4556312" y="737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40</xdr:row>
      <xdr:rowOff>8282</xdr:rowOff>
    </xdr:from>
    <xdr:to>
      <xdr:col>16</xdr:col>
      <xdr:colOff>49696</xdr:colOff>
      <xdr:row>40</xdr:row>
      <xdr:rowOff>8282</xdr:rowOff>
    </xdr:to>
    <xdr:cxnSp macro="">
      <xdr:nvCxnSpPr>
        <xdr:cNvPr id="31" name="直線コネクタ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807226" y="753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32" name="大かっこ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4556312" y="794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33" name="直線コネクタ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4807226" y="810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34" name="大かっこ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2346512" y="851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2597426" y="867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46</xdr:row>
      <xdr:rowOff>8282</xdr:rowOff>
    </xdr:from>
    <xdr:to>
      <xdr:col>12</xdr:col>
      <xdr:colOff>49696</xdr:colOff>
      <xdr:row>46</xdr:row>
      <xdr:rowOff>8282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3702326" y="867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45</xdr:row>
      <xdr:rowOff>41413</xdr:rowOff>
    </xdr:from>
    <xdr:to>
      <xdr:col>12</xdr:col>
      <xdr:colOff>279124</xdr:colOff>
      <xdr:row>46</xdr:row>
      <xdr:rowOff>168088</xdr:rowOff>
    </xdr:to>
    <xdr:sp macro="" textlink="">
      <xdr:nvSpPr>
        <xdr:cNvPr id="37" name="大かっこ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3451412" y="851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53</xdr:row>
      <xdr:rowOff>41413</xdr:rowOff>
    </xdr:from>
    <xdr:to>
      <xdr:col>12</xdr:col>
      <xdr:colOff>279124</xdr:colOff>
      <xdr:row>54</xdr:row>
      <xdr:rowOff>168088</xdr:rowOff>
    </xdr:to>
    <xdr:sp macro="" textlink="">
      <xdr:nvSpPr>
        <xdr:cNvPr id="38" name="大かっこ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3451412" y="1004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54</xdr:row>
      <xdr:rowOff>8282</xdr:rowOff>
    </xdr:from>
    <xdr:to>
      <xdr:col>12</xdr:col>
      <xdr:colOff>49696</xdr:colOff>
      <xdr:row>54</xdr:row>
      <xdr:rowOff>8282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3702326" y="1020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56</xdr:row>
      <xdr:rowOff>41413</xdr:rowOff>
    </xdr:from>
    <xdr:to>
      <xdr:col>8</xdr:col>
      <xdr:colOff>279124</xdr:colOff>
      <xdr:row>57</xdr:row>
      <xdr:rowOff>168088</xdr:rowOff>
    </xdr:to>
    <xdr:sp macro="" textlink="">
      <xdr:nvSpPr>
        <xdr:cNvPr id="40" name="大かっこ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2346512" y="1061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57</xdr:row>
      <xdr:rowOff>8282</xdr:rowOff>
    </xdr:from>
    <xdr:to>
      <xdr:col>8</xdr:col>
      <xdr:colOff>49696</xdr:colOff>
      <xdr:row>57</xdr:row>
      <xdr:rowOff>8282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2597426" y="1077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53</xdr:row>
      <xdr:rowOff>41413</xdr:rowOff>
    </xdr:from>
    <xdr:to>
      <xdr:col>16</xdr:col>
      <xdr:colOff>279124</xdr:colOff>
      <xdr:row>54</xdr:row>
      <xdr:rowOff>168088</xdr:rowOff>
    </xdr:to>
    <xdr:sp macro="" textlink="">
      <xdr:nvSpPr>
        <xdr:cNvPr id="42" name="大かっこ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4556312" y="1004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54</xdr:row>
      <xdr:rowOff>8282</xdr:rowOff>
    </xdr:from>
    <xdr:to>
      <xdr:col>16</xdr:col>
      <xdr:colOff>49696</xdr:colOff>
      <xdr:row>54</xdr:row>
      <xdr:rowOff>8282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4807226" y="1020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56</xdr:row>
      <xdr:rowOff>41413</xdr:rowOff>
    </xdr:from>
    <xdr:to>
      <xdr:col>16</xdr:col>
      <xdr:colOff>279124</xdr:colOff>
      <xdr:row>57</xdr:row>
      <xdr:rowOff>168088</xdr:rowOff>
    </xdr:to>
    <xdr:sp macro="" textlink="">
      <xdr:nvSpPr>
        <xdr:cNvPr id="44" name="大かっこ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4556312" y="1061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57</xdr:row>
      <xdr:rowOff>8282</xdr:rowOff>
    </xdr:from>
    <xdr:to>
      <xdr:col>16</xdr:col>
      <xdr:colOff>49696</xdr:colOff>
      <xdr:row>57</xdr:row>
      <xdr:rowOff>8282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4807226" y="1077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59</xdr:row>
      <xdr:rowOff>41413</xdr:rowOff>
    </xdr:from>
    <xdr:to>
      <xdr:col>8</xdr:col>
      <xdr:colOff>279124</xdr:colOff>
      <xdr:row>60</xdr:row>
      <xdr:rowOff>168088</xdr:rowOff>
    </xdr:to>
    <xdr:sp macro="" textlink="">
      <xdr:nvSpPr>
        <xdr:cNvPr id="46" name="大かっこ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2346512" y="1118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60</xdr:row>
      <xdr:rowOff>8282</xdr:rowOff>
    </xdr:from>
    <xdr:to>
      <xdr:col>8</xdr:col>
      <xdr:colOff>49696</xdr:colOff>
      <xdr:row>60</xdr:row>
      <xdr:rowOff>8282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2597426" y="1134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60</xdr:row>
      <xdr:rowOff>8282</xdr:rowOff>
    </xdr:from>
    <xdr:to>
      <xdr:col>12</xdr:col>
      <xdr:colOff>49696</xdr:colOff>
      <xdr:row>60</xdr:row>
      <xdr:rowOff>8282</xdr:rowOff>
    </xdr:to>
    <xdr:cxnSp macro="">
      <xdr:nvCxnSpPr>
        <xdr:cNvPr id="48" name="直線コネクタ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3702326" y="1134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59</xdr:row>
      <xdr:rowOff>41413</xdr:rowOff>
    </xdr:from>
    <xdr:to>
      <xdr:col>12</xdr:col>
      <xdr:colOff>279124</xdr:colOff>
      <xdr:row>60</xdr:row>
      <xdr:rowOff>168088</xdr:rowOff>
    </xdr:to>
    <xdr:sp macro="" textlink="">
      <xdr:nvSpPr>
        <xdr:cNvPr id="49" name="大かっこ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451412" y="1118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67</xdr:row>
      <xdr:rowOff>41413</xdr:rowOff>
    </xdr:from>
    <xdr:to>
      <xdr:col>12</xdr:col>
      <xdr:colOff>279124</xdr:colOff>
      <xdr:row>68</xdr:row>
      <xdr:rowOff>168088</xdr:rowOff>
    </xdr:to>
    <xdr:sp macro="" textlink="">
      <xdr:nvSpPr>
        <xdr:cNvPr id="50" name="大かっこ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3451412" y="1270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68</xdr:row>
      <xdr:rowOff>8282</xdr:rowOff>
    </xdr:from>
    <xdr:to>
      <xdr:col>12</xdr:col>
      <xdr:colOff>49696</xdr:colOff>
      <xdr:row>68</xdr:row>
      <xdr:rowOff>8282</xdr:rowOff>
    </xdr:to>
    <xdr:cxnSp macro="">
      <xdr:nvCxnSpPr>
        <xdr:cNvPr id="51" name="直線コネクタ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3702326" y="1286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70</xdr:row>
      <xdr:rowOff>41413</xdr:rowOff>
    </xdr:from>
    <xdr:to>
      <xdr:col>8</xdr:col>
      <xdr:colOff>279124</xdr:colOff>
      <xdr:row>71</xdr:row>
      <xdr:rowOff>168088</xdr:rowOff>
    </xdr:to>
    <xdr:sp macro="" textlink="">
      <xdr:nvSpPr>
        <xdr:cNvPr id="52" name="大かっこ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2346512" y="1328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71</xdr:row>
      <xdr:rowOff>8282</xdr:rowOff>
    </xdr:from>
    <xdr:to>
      <xdr:col>8</xdr:col>
      <xdr:colOff>49696</xdr:colOff>
      <xdr:row>71</xdr:row>
      <xdr:rowOff>8282</xdr:rowOff>
    </xdr:to>
    <xdr:cxnSp macro="">
      <xdr:nvCxnSpPr>
        <xdr:cNvPr id="53" name="直線コネクタ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2597426" y="1343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67</xdr:row>
      <xdr:rowOff>41413</xdr:rowOff>
    </xdr:from>
    <xdr:to>
      <xdr:col>16</xdr:col>
      <xdr:colOff>279124</xdr:colOff>
      <xdr:row>68</xdr:row>
      <xdr:rowOff>168088</xdr:rowOff>
    </xdr:to>
    <xdr:sp macro="" textlink="">
      <xdr:nvSpPr>
        <xdr:cNvPr id="54" name="大かっこ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4556312" y="1270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68</xdr:row>
      <xdr:rowOff>8282</xdr:rowOff>
    </xdr:from>
    <xdr:to>
      <xdr:col>16</xdr:col>
      <xdr:colOff>49696</xdr:colOff>
      <xdr:row>68</xdr:row>
      <xdr:rowOff>8282</xdr:rowOff>
    </xdr:to>
    <xdr:cxnSp macro="">
      <xdr:nvCxnSpPr>
        <xdr:cNvPr id="55" name="直線コネクタ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807226" y="1286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70</xdr:row>
      <xdr:rowOff>41413</xdr:rowOff>
    </xdr:from>
    <xdr:to>
      <xdr:col>16</xdr:col>
      <xdr:colOff>279124</xdr:colOff>
      <xdr:row>71</xdr:row>
      <xdr:rowOff>168088</xdr:rowOff>
    </xdr:to>
    <xdr:sp macro="" textlink="">
      <xdr:nvSpPr>
        <xdr:cNvPr id="56" name="大かっこ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4556312" y="1328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71</xdr:row>
      <xdr:rowOff>8282</xdr:rowOff>
    </xdr:from>
    <xdr:to>
      <xdr:col>16</xdr:col>
      <xdr:colOff>49696</xdr:colOff>
      <xdr:row>71</xdr:row>
      <xdr:rowOff>8282</xdr:rowOff>
    </xdr:to>
    <xdr:cxnSp macro="">
      <xdr:nvCxnSpPr>
        <xdr:cNvPr id="57" name="直線コネクタ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4807226" y="1343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73</xdr:row>
      <xdr:rowOff>41413</xdr:rowOff>
    </xdr:from>
    <xdr:to>
      <xdr:col>8</xdr:col>
      <xdr:colOff>279124</xdr:colOff>
      <xdr:row>74</xdr:row>
      <xdr:rowOff>168088</xdr:rowOff>
    </xdr:to>
    <xdr:sp macro="" textlink="">
      <xdr:nvSpPr>
        <xdr:cNvPr id="58" name="大かっこ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2346512" y="1385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74</xdr:row>
      <xdr:rowOff>8282</xdr:rowOff>
    </xdr:from>
    <xdr:to>
      <xdr:col>8</xdr:col>
      <xdr:colOff>49696</xdr:colOff>
      <xdr:row>74</xdr:row>
      <xdr:rowOff>8282</xdr:rowOff>
    </xdr:to>
    <xdr:cxnSp macro="">
      <xdr:nvCxnSpPr>
        <xdr:cNvPr id="59" name="直線コネクタ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2597426" y="1401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74</xdr:row>
      <xdr:rowOff>8282</xdr:rowOff>
    </xdr:from>
    <xdr:to>
      <xdr:col>12</xdr:col>
      <xdr:colOff>49696</xdr:colOff>
      <xdr:row>74</xdr:row>
      <xdr:rowOff>8282</xdr:rowOff>
    </xdr:to>
    <xdr:cxnSp macro="">
      <xdr:nvCxnSpPr>
        <xdr:cNvPr id="60" name="直線コネクタ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CxnSpPr/>
      </xdr:nvCxnSpPr>
      <xdr:spPr>
        <a:xfrm>
          <a:off x="3702326" y="1401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73</xdr:row>
      <xdr:rowOff>41413</xdr:rowOff>
    </xdr:from>
    <xdr:to>
      <xdr:col>12</xdr:col>
      <xdr:colOff>279124</xdr:colOff>
      <xdr:row>74</xdr:row>
      <xdr:rowOff>168088</xdr:rowOff>
    </xdr:to>
    <xdr:sp macro="" textlink="">
      <xdr:nvSpPr>
        <xdr:cNvPr id="61" name="大かっこ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3451412" y="1385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81</xdr:row>
      <xdr:rowOff>41413</xdr:rowOff>
    </xdr:from>
    <xdr:to>
      <xdr:col>12</xdr:col>
      <xdr:colOff>279124</xdr:colOff>
      <xdr:row>82</xdr:row>
      <xdr:rowOff>168088</xdr:rowOff>
    </xdr:to>
    <xdr:sp macro="" textlink="">
      <xdr:nvSpPr>
        <xdr:cNvPr id="62" name="大かっこ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>
          <a:off x="3451412" y="1537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82</xdr:row>
      <xdr:rowOff>8282</xdr:rowOff>
    </xdr:from>
    <xdr:to>
      <xdr:col>12</xdr:col>
      <xdr:colOff>49696</xdr:colOff>
      <xdr:row>82</xdr:row>
      <xdr:rowOff>8282</xdr:rowOff>
    </xdr:to>
    <xdr:cxnSp macro="">
      <xdr:nvCxnSpPr>
        <xdr:cNvPr id="63" name="直線コネクタ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3702326" y="1553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84</xdr:row>
      <xdr:rowOff>41413</xdr:rowOff>
    </xdr:from>
    <xdr:to>
      <xdr:col>8</xdr:col>
      <xdr:colOff>279124</xdr:colOff>
      <xdr:row>85</xdr:row>
      <xdr:rowOff>168088</xdr:rowOff>
    </xdr:to>
    <xdr:sp macro="" textlink="">
      <xdr:nvSpPr>
        <xdr:cNvPr id="64" name="大かっこ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2346512" y="1594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85</xdr:row>
      <xdr:rowOff>8282</xdr:rowOff>
    </xdr:from>
    <xdr:to>
      <xdr:col>8</xdr:col>
      <xdr:colOff>49696</xdr:colOff>
      <xdr:row>85</xdr:row>
      <xdr:rowOff>8282</xdr:rowOff>
    </xdr:to>
    <xdr:cxnSp macro="">
      <xdr:nvCxnSpPr>
        <xdr:cNvPr id="65" name="直線コネクタ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CxnSpPr/>
      </xdr:nvCxnSpPr>
      <xdr:spPr>
        <a:xfrm>
          <a:off x="2597426" y="1610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81</xdr:row>
      <xdr:rowOff>41413</xdr:rowOff>
    </xdr:from>
    <xdr:to>
      <xdr:col>16</xdr:col>
      <xdr:colOff>279124</xdr:colOff>
      <xdr:row>82</xdr:row>
      <xdr:rowOff>168088</xdr:rowOff>
    </xdr:to>
    <xdr:sp macro="" textlink="">
      <xdr:nvSpPr>
        <xdr:cNvPr id="66" name="大かっこ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4556312" y="1537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82</xdr:row>
      <xdr:rowOff>8282</xdr:rowOff>
    </xdr:from>
    <xdr:to>
      <xdr:col>16</xdr:col>
      <xdr:colOff>49696</xdr:colOff>
      <xdr:row>82</xdr:row>
      <xdr:rowOff>8282</xdr:rowOff>
    </xdr:to>
    <xdr:cxnSp macro="">
      <xdr:nvCxnSpPr>
        <xdr:cNvPr id="67" name="直線コネクタ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CxnSpPr/>
      </xdr:nvCxnSpPr>
      <xdr:spPr>
        <a:xfrm>
          <a:off x="4807226" y="1553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84</xdr:row>
      <xdr:rowOff>41413</xdr:rowOff>
    </xdr:from>
    <xdr:to>
      <xdr:col>16</xdr:col>
      <xdr:colOff>279124</xdr:colOff>
      <xdr:row>85</xdr:row>
      <xdr:rowOff>168088</xdr:rowOff>
    </xdr:to>
    <xdr:sp macro="" textlink="">
      <xdr:nvSpPr>
        <xdr:cNvPr id="68" name="大かっこ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4556312" y="1594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85</xdr:row>
      <xdr:rowOff>8282</xdr:rowOff>
    </xdr:from>
    <xdr:to>
      <xdr:col>16</xdr:col>
      <xdr:colOff>49696</xdr:colOff>
      <xdr:row>85</xdr:row>
      <xdr:rowOff>8282</xdr:rowOff>
    </xdr:to>
    <xdr:cxnSp macro="">
      <xdr:nvCxnSpPr>
        <xdr:cNvPr id="69" name="直線コネクタ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4807226" y="1610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87</xdr:row>
      <xdr:rowOff>41413</xdr:rowOff>
    </xdr:from>
    <xdr:to>
      <xdr:col>8</xdr:col>
      <xdr:colOff>279124</xdr:colOff>
      <xdr:row>88</xdr:row>
      <xdr:rowOff>168088</xdr:rowOff>
    </xdr:to>
    <xdr:sp macro="" textlink="">
      <xdr:nvSpPr>
        <xdr:cNvPr id="70" name="大かっこ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2346512" y="1651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88</xdr:row>
      <xdr:rowOff>8282</xdr:rowOff>
    </xdr:from>
    <xdr:to>
      <xdr:col>8</xdr:col>
      <xdr:colOff>49696</xdr:colOff>
      <xdr:row>88</xdr:row>
      <xdr:rowOff>8282</xdr:rowOff>
    </xdr:to>
    <xdr:cxnSp macro="">
      <xdr:nvCxnSpPr>
        <xdr:cNvPr id="71" name="直線コネクタ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CxnSpPr/>
      </xdr:nvCxnSpPr>
      <xdr:spPr>
        <a:xfrm>
          <a:off x="2597426" y="1667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88</xdr:row>
      <xdr:rowOff>8282</xdr:rowOff>
    </xdr:from>
    <xdr:to>
      <xdr:col>12</xdr:col>
      <xdr:colOff>49696</xdr:colOff>
      <xdr:row>88</xdr:row>
      <xdr:rowOff>8282</xdr:rowOff>
    </xdr:to>
    <xdr:cxnSp macro="">
      <xdr:nvCxnSpPr>
        <xdr:cNvPr id="72" name="直線コネクタ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3702326" y="1667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87</xdr:row>
      <xdr:rowOff>41413</xdr:rowOff>
    </xdr:from>
    <xdr:to>
      <xdr:col>12</xdr:col>
      <xdr:colOff>279124</xdr:colOff>
      <xdr:row>88</xdr:row>
      <xdr:rowOff>168088</xdr:rowOff>
    </xdr:to>
    <xdr:sp macro="" textlink="">
      <xdr:nvSpPr>
        <xdr:cNvPr id="73" name="大かっこ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3451412" y="1651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95</xdr:row>
      <xdr:rowOff>41413</xdr:rowOff>
    </xdr:from>
    <xdr:to>
      <xdr:col>12</xdr:col>
      <xdr:colOff>279124</xdr:colOff>
      <xdr:row>96</xdr:row>
      <xdr:rowOff>168088</xdr:rowOff>
    </xdr:to>
    <xdr:sp macro="" textlink="">
      <xdr:nvSpPr>
        <xdr:cNvPr id="74" name="大かっこ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3451412" y="1804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96</xdr:row>
      <xdr:rowOff>8282</xdr:rowOff>
    </xdr:from>
    <xdr:to>
      <xdr:col>12</xdr:col>
      <xdr:colOff>49696</xdr:colOff>
      <xdr:row>96</xdr:row>
      <xdr:rowOff>8282</xdr:rowOff>
    </xdr:to>
    <xdr:cxnSp macro="">
      <xdr:nvCxnSpPr>
        <xdr:cNvPr id="75" name="直線コネクタ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CxnSpPr/>
      </xdr:nvCxnSpPr>
      <xdr:spPr>
        <a:xfrm>
          <a:off x="3702326" y="1820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98</xdr:row>
      <xdr:rowOff>41413</xdr:rowOff>
    </xdr:from>
    <xdr:to>
      <xdr:col>8</xdr:col>
      <xdr:colOff>279124</xdr:colOff>
      <xdr:row>99</xdr:row>
      <xdr:rowOff>168088</xdr:rowOff>
    </xdr:to>
    <xdr:sp macro="" textlink="">
      <xdr:nvSpPr>
        <xdr:cNvPr id="76" name="大かっこ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2346512" y="1861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99</xdr:row>
      <xdr:rowOff>8282</xdr:rowOff>
    </xdr:from>
    <xdr:to>
      <xdr:col>8</xdr:col>
      <xdr:colOff>49696</xdr:colOff>
      <xdr:row>99</xdr:row>
      <xdr:rowOff>8282</xdr:rowOff>
    </xdr:to>
    <xdr:cxnSp macro="">
      <xdr:nvCxnSpPr>
        <xdr:cNvPr id="77" name="直線コネクタ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CxnSpPr/>
      </xdr:nvCxnSpPr>
      <xdr:spPr>
        <a:xfrm>
          <a:off x="2597426" y="1877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95</xdr:row>
      <xdr:rowOff>41413</xdr:rowOff>
    </xdr:from>
    <xdr:to>
      <xdr:col>16</xdr:col>
      <xdr:colOff>279124</xdr:colOff>
      <xdr:row>96</xdr:row>
      <xdr:rowOff>168088</xdr:rowOff>
    </xdr:to>
    <xdr:sp macro="" textlink="">
      <xdr:nvSpPr>
        <xdr:cNvPr id="78" name="大かっこ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4556312" y="1804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96</xdr:row>
      <xdr:rowOff>8282</xdr:rowOff>
    </xdr:from>
    <xdr:to>
      <xdr:col>16</xdr:col>
      <xdr:colOff>49696</xdr:colOff>
      <xdr:row>96</xdr:row>
      <xdr:rowOff>8282</xdr:rowOff>
    </xdr:to>
    <xdr:cxnSp macro="">
      <xdr:nvCxnSpPr>
        <xdr:cNvPr id="79" name="直線コネクタ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CxnSpPr/>
      </xdr:nvCxnSpPr>
      <xdr:spPr>
        <a:xfrm>
          <a:off x="4807226" y="1820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98</xdr:row>
      <xdr:rowOff>41413</xdr:rowOff>
    </xdr:from>
    <xdr:to>
      <xdr:col>16</xdr:col>
      <xdr:colOff>279124</xdr:colOff>
      <xdr:row>99</xdr:row>
      <xdr:rowOff>168088</xdr:rowOff>
    </xdr:to>
    <xdr:sp macro="" textlink="">
      <xdr:nvSpPr>
        <xdr:cNvPr id="80" name="大かっこ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4556312" y="1861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99</xdr:row>
      <xdr:rowOff>8282</xdr:rowOff>
    </xdr:from>
    <xdr:to>
      <xdr:col>16</xdr:col>
      <xdr:colOff>49696</xdr:colOff>
      <xdr:row>99</xdr:row>
      <xdr:rowOff>8282</xdr:rowOff>
    </xdr:to>
    <xdr:cxnSp macro="">
      <xdr:nvCxnSpPr>
        <xdr:cNvPr id="81" name="直線コネクタ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4807226" y="1877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101</xdr:row>
      <xdr:rowOff>41413</xdr:rowOff>
    </xdr:from>
    <xdr:to>
      <xdr:col>8</xdr:col>
      <xdr:colOff>279124</xdr:colOff>
      <xdr:row>102</xdr:row>
      <xdr:rowOff>168088</xdr:rowOff>
    </xdr:to>
    <xdr:sp macro="" textlink="">
      <xdr:nvSpPr>
        <xdr:cNvPr id="82" name="大かっこ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346512" y="1918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102</xdr:row>
      <xdr:rowOff>8282</xdr:rowOff>
    </xdr:from>
    <xdr:to>
      <xdr:col>8</xdr:col>
      <xdr:colOff>49696</xdr:colOff>
      <xdr:row>102</xdr:row>
      <xdr:rowOff>8282</xdr:rowOff>
    </xdr:to>
    <xdr:cxnSp macro="">
      <xdr:nvCxnSpPr>
        <xdr:cNvPr id="83" name="直線コネクタ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2597426" y="1934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102</xdr:row>
      <xdr:rowOff>8282</xdr:rowOff>
    </xdr:from>
    <xdr:to>
      <xdr:col>12</xdr:col>
      <xdr:colOff>49696</xdr:colOff>
      <xdr:row>102</xdr:row>
      <xdr:rowOff>8282</xdr:rowOff>
    </xdr:to>
    <xdr:cxnSp macro="">
      <xdr:nvCxnSpPr>
        <xdr:cNvPr id="84" name="直線コネクタ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3702326" y="1934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101</xdr:row>
      <xdr:rowOff>41413</xdr:rowOff>
    </xdr:from>
    <xdr:to>
      <xdr:col>12</xdr:col>
      <xdr:colOff>279124</xdr:colOff>
      <xdr:row>102</xdr:row>
      <xdr:rowOff>168088</xdr:rowOff>
    </xdr:to>
    <xdr:sp macro="" textlink="">
      <xdr:nvSpPr>
        <xdr:cNvPr id="85" name="大かっこ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3451412" y="1918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109</xdr:row>
      <xdr:rowOff>41413</xdr:rowOff>
    </xdr:from>
    <xdr:to>
      <xdr:col>12</xdr:col>
      <xdr:colOff>279124</xdr:colOff>
      <xdr:row>110</xdr:row>
      <xdr:rowOff>168088</xdr:rowOff>
    </xdr:to>
    <xdr:sp macro="" textlink="">
      <xdr:nvSpPr>
        <xdr:cNvPr id="86" name="大かっこ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3451412" y="2071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110</xdr:row>
      <xdr:rowOff>8282</xdr:rowOff>
    </xdr:from>
    <xdr:to>
      <xdr:col>12</xdr:col>
      <xdr:colOff>49696</xdr:colOff>
      <xdr:row>110</xdr:row>
      <xdr:rowOff>8282</xdr:rowOff>
    </xdr:to>
    <xdr:cxnSp macro="">
      <xdr:nvCxnSpPr>
        <xdr:cNvPr id="87" name="直線コネクタ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3702326" y="2086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112</xdr:row>
      <xdr:rowOff>41413</xdr:rowOff>
    </xdr:from>
    <xdr:to>
      <xdr:col>8</xdr:col>
      <xdr:colOff>279124</xdr:colOff>
      <xdr:row>113</xdr:row>
      <xdr:rowOff>168088</xdr:rowOff>
    </xdr:to>
    <xdr:sp macro="" textlink="">
      <xdr:nvSpPr>
        <xdr:cNvPr id="88" name="大かっこ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2346512" y="2128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113</xdr:row>
      <xdr:rowOff>8282</xdr:rowOff>
    </xdr:from>
    <xdr:to>
      <xdr:col>8</xdr:col>
      <xdr:colOff>49696</xdr:colOff>
      <xdr:row>113</xdr:row>
      <xdr:rowOff>8282</xdr:rowOff>
    </xdr:to>
    <xdr:cxnSp macro="">
      <xdr:nvCxnSpPr>
        <xdr:cNvPr id="89" name="直線コネクタ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2597426" y="2143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109</xdr:row>
      <xdr:rowOff>41413</xdr:rowOff>
    </xdr:from>
    <xdr:to>
      <xdr:col>16</xdr:col>
      <xdr:colOff>279124</xdr:colOff>
      <xdr:row>110</xdr:row>
      <xdr:rowOff>168088</xdr:rowOff>
    </xdr:to>
    <xdr:sp macro="" textlink="">
      <xdr:nvSpPr>
        <xdr:cNvPr id="90" name="大かっこ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4556312" y="2071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110</xdr:row>
      <xdr:rowOff>8282</xdr:rowOff>
    </xdr:from>
    <xdr:to>
      <xdr:col>16</xdr:col>
      <xdr:colOff>49696</xdr:colOff>
      <xdr:row>110</xdr:row>
      <xdr:rowOff>8282</xdr:rowOff>
    </xdr:to>
    <xdr:cxnSp macro="">
      <xdr:nvCxnSpPr>
        <xdr:cNvPr id="91" name="直線コネクタ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4807226" y="2086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112</xdr:row>
      <xdr:rowOff>41413</xdr:rowOff>
    </xdr:from>
    <xdr:to>
      <xdr:col>16</xdr:col>
      <xdr:colOff>279124</xdr:colOff>
      <xdr:row>113</xdr:row>
      <xdr:rowOff>168088</xdr:rowOff>
    </xdr:to>
    <xdr:sp macro="" textlink="">
      <xdr:nvSpPr>
        <xdr:cNvPr id="92" name="大かっこ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4556312" y="2128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113</xdr:row>
      <xdr:rowOff>8282</xdr:rowOff>
    </xdr:from>
    <xdr:to>
      <xdr:col>16</xdr:col>
      <xdr:colOff>49696</xdr:colOff>
      <xdr:row>113</xdr:row>
      <xdr:rowOff>8282</xdr:rowOff>
    </xdr:to>
    <xdr:cxnSp macro="">
      <xdr:nvCxnSpPr>
        <xdr:cNvPr id="93" name="直線コネクタ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4807226" y="2143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115</xdr:row>
      <xdr:rowOff>41413</xdr:rowOff>
    </xdr:from>
    <xdr:to>
      <xdr:col>8</xdr:col>
      <xdr:colOff>279124</xdr:colOff>
      <xdr:row>116</xdr:row>
      <xdr:rowOff>168088</xdr:rowOff>
    </xdr:to>
    <xdr:sp macro="" textlink="">
      <xdr:nvSpPr>
        <xdr:cNvPr id="94" name="大かっこ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2346512" y="2185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116</xdr:row>
      <xdr:rowOff>8282</xdr:rowOff>
    </xdr:from>
    <xdr:to>
      <xdr:col>8</xdr:col>
      <xdr:colOff>49696</xdr:colOff>
      <xdr:row>116</xdr:row>
      <xdr:rowOff>8282</xdr:rowOff>
    </xdr:to>
    <xdr:cxnSp macro="">
      <xdr:nvCxnSpPr>
        <xdr:cNvPr id="95" name="直線コネクタ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2597426" y="2201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116</xdr:row>
      <xdr:rowOff>8282</xdr:rowOff>
    </xdr:from>
    <xdr:to>
      <xdr:col>12</xdr:col>
      <xdr:colOff>49696</xdr:colOff>
      <xdr:row>116</xdr:row>
      <xdr:rowOff>8282</xdr:rowOff>
    </xdr:to>
    <xdr:cxnSp macro="">
      <xdr:nvCxnSpPr>
        <xdr:cNvPr id="96" name="直線コネクタ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3702326" y="2201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115</xdr:row>
      <xdr:rowOff>41413</xdr:rowOff>
    </xdr:from>
    <xdr:to>
      <xdr:col>12</xdr:col>
      <xdr:colOff>279124</xdr:colOff>
      <xdr:row>116</xdr:row>
      <xdr:rowOff>168088</xdr:rowOff>
    </xdr:to>
    <xdr:sp macro="" textlink="">
      <xdr:nvSpPr>
        <xdr:cNvPr id="97" name="大かっこ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3451412" y="2185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241</xdr:row>
      <xdr:rowOff>41413</xdr:rowOff>
    </xdr:from>
    <xdr:to>
      <xdr:col>12</xdr:col>
      <xdr:colOff>279124</xdr:colOff>
      <xdr:row>242</xdr:row>
      <xdr:rowOff>168088</xdr:rowOff>
    </xdr:to>
    <xdr:sp macro="" textlink="">
      <xdr:nvSpPr>
        <xdr:cNvPr id="98" name="大かっこ 97">
          <a:extLst>
            <a:ext uri="{FF2B5EF4-FFF2-40B4-BE49-F238E27FC236}">
              <a16:creationId xmlns="" xmlns:a16="http://schemas.microsoft.com/office/drawing/2014/main" id="{B90B3C86-30CA-43FB-A739-F26DAC90CCFC}"/>
            </a:ext>
          </a:extLst>
        </xdr:cNvPr>
        <xdr:cNvSpPr/>
      </xdr:nvSpPr>
      <xdr:spPr>
        <a:xfrm>
          <a:off x="3451412" y="4585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242</xdr:row>
      <xdr:rowOff>8282</xdr:rowOff>
    </xdr:from>
    <xdr:to>
      <xdr:col>12</xdr:col>
      <xdr:colOff>49696</xdr:colOff>
      <xdr:row>242</xdr:row>
      <xdr:rowOff>8282</xdr:rowOff>
    </xdr:to>
    <xdr:cxnSp macro="">
      <xdr:nvCxnSpPr>
        <xdr:cNvPr id="99" name="直線コネクタ 98">
          <a:extLst>
            <a:ext uri="{FF2B5EF4-FFF2-40B4-BE49-F238E27FC236}">
              <a16:creationId xmlns="" xmlns:a16="http://schemas.microsoft.com/office/drawing/2014/main" id="{D4201D95-EA4A-4AAC-8A39-D01579B54AA7}"/>
            </a:ext>
          </a:extLst>
        </xdr:cNvPr>
        <xdr:cNvCxnSpPr/>
      </xdr:nvCxnSpPr>
      <xdr:spPr>
        <a:xfrm>
          <a:off x="3702326" y="4601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244</xdr:row>
      <xdr:rowOff>41413</xdr:rowOff>
    </xdr:from>
    <xdr:to>
      <xdr:col>8</xdr:col>
      <xdr:colOff>279124</xdr:colOff>
      <xdr:row>245</xdr:row>
      <xdr:rowOff>168088</xdr:rowOff>
    </xdr:to>
    <xdr:sp macro="" textlink="">
      <xdr:nvSpPr>
        <xdr:cNvPr id="100" name="大かっこ 99">
          <a:extLst>
            <a:ext uri="{FF2B5EF4-FFF2-40B4-BE49-F238E27FC236}">
              <a16:creationId xmlns="" xmlns:a16="http://schemas.microsoft.com/office/drawing/2014/main" id="{761D0954-D8BA-443F-B59D-89A1DCBBE4C9}"/>
            </a:ext>
          </a:extLst>
        </xdr:cNvPr>
        <xdr:cNvSpPr/>
      </xdr:nvSpPr>
      <xdr:spPr>
        <a:xfrm>
          <a:off x="2346512" y="4642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245</xdr:row>
      <xdr:rowOff>8282</xdr:rowOff>
    </xdr:from>
    <xdr:to>
      <xdr:col>8</xdr:col>
      <xdr:colOff>49696</xdr:colOff>
      <xdr:row>245</xdr:row>
      <xdr:rowOff>8282</xdr:rowOff>
    </xdr:to>
    <xdr:cxnSp macro="">
      <xdr:nvCxnSpPr>
        <xdr:cNvPr id="101" name="直線コネクタ 100">
          <a:extLst>
            <a:ext uri="{FF2B5EF4-FFF2-40B4-BE49-F238E27FC236}">
              <a16:creationId xmlns="" xmlns:a16="http://schemas.microsoft.com/office/drawing/2014/main" id="{ED5E3DE8-2256-44D2-8863-B362EFD069E6}"/>
            </a:ext>
          </a:extLst>
        </xdr:cNvPr>
        <xdr:cNvCxnSpPr/>
      </xdr:nvCxnSpPr>
      <xdr:spPr>
        <a:xfrm>
          <a:off x="2597426" y="4658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241</xdr:row>
      <xdr:rowOff>41413</xdr:rowOff>
    </xdr:from>
    <xdr:to>
      <xdr:col>16</xdr:col>
      <xdr:colOff>279124</xdr:colOff>
      <xdr:row>242</xdr:row>
      <xdr:rowOff>168088</xdr:rowOff>
    </xdr:to>
    <xdr:sp macro="" textlink="">
      <xdr:nvSpPr>
        <xdr:cNvPr id="102" name="大かっこ 101">
          <a:extLst>
            <a:ext uri="{FF2B5EF4-FFF2-40B4-BE49-F238E27FC236}">
              <a16:creationId xmlns="" xmlns:a16="http://schemas.microsoft.com/office/drawing/2014/main" id="{EBEE9F34-9239-4CB6-A58A-56C23C995347}"/>
            </a:ext>
          </a:extLst>
        </xdr:cNvPr>
        <xdr:cNvSpPr/>
      </xdr:nvSpPr>
      <xdr:spPr>
        <a:xfrm>
          <a:off x="4556312" y="4585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242</xdr:row>
      <xdr:rowOff>8282</xdr:rowOff>
    </xdr:from>
    <xdr:to>
      <xdr:col>16</xdr:col>
      <xdr:colOff>49696</xdr:colOff>
      <xdr:row>242</xdr:row>
      <xdr:rowOff>8282</xdr:rowOff>
    </xdr:to>
    <xdr:cxnSp macro="">
      <xdr:nvCxnSpPr>
        <xdr:cNvPr id="103" name="直線コネクタ 102">
          <a:extLst>
            <a:ext uri="{FF2B5EF4-FFF2-40B4-BE49-F238E27FC236}">
              <a16:creationId xmlns="" xmlns:a16="http://schemas.microsoft.com/office/drawing/2014/main" id="{A4D2D989-4DC8-427D-B845-65AA6B95E66A}"/>
            </a:ext>
          </a:extLst>
        </xdr:cNvPr>
        <xdr:cNvCxnSpPr/>
      </xdr:nvCxnSpPr>
      <xdr:spPr>
        <a:xfrm>
          <a:off x="4807226" y="4601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244</xdr:row>
      <xdr:rowOff>41413</xdr:rowOff>
    </xdr:from>
    <xdr:to>
      <xdr:col>16</xdr:col>
      <xdr:colOff>279124</xdr:colOff>
      <xdr:row>245</xdr:row>
      <xdr:rowOff>168088</xdr:rowOff>
    </xdr:to>
    <xdr:sp macro="" textlink="">
      <xdr:nvSpPr>
        <xdr:cNvPr id="104" name="大かっこ 103">
          <a:extLst>
            <a:ext uri="{FF2B5EF4-FFF2-40B4-BE49-F238E27FC236}">
              <a16:creationId xmlns="" xmlns:a16="http://schemas.microsoft.com/office/drawing/2014/main" id="{80564786-3857-4AE4-898D-2DD460C39827}"/>
            </a:ext>
          </a:extLst>
        </xdr:cNvPr>
        <xdr:cNvSpPr/>
      </xdr:nvSpPr>
      <xdr:spPr>
        <a:xfrm>
          <a:off x="4556312" y="4642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245</xdr:row>
      <xdr:rowOff>8282</xdr:rowOff>
    </xdr:from>
    <xdr:to>
      <xdr:col>16</xdr:col>
      <xdr:colOff>49696</xdr:colOff>
      <xdr:row>245</xdr:row>
      <xdr:rowOff>8282</xdr:rowOff>
    </xdr:to>
    <xdr:cxnSp macro="">
      <xdr:nvCxnSpPr>
        <xdr:cNvPr id="105" name="直線コネクタ 104">
          <a:extLst>
            <a:ext uri="{FF2B5EF4-FFF2-40B4-BE49-F238E27FC236}">
              <a16:creationId xmlns="" xmlns:a16="http://schemas.microsoft.com/office/drawing/2014/main" id="{08DBCC89-3672-4962-8D72-F94C97606146}"/>
            </a:ext>
          </a:extLst>
        </xdr:cNvPr>
        <xdr:cNvCxnSpPr/>
      </xdr:nvCxnSpPr>
      <xdr:spPr>
        <a:xfrm>
          <a:off x="4807226" y="4658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247</xdr:row>
      <xdr:rowOff>41413</xdr:rowOff>
    </xdr:from>
    <xdr:to>
      <xdr:col>8</xdr:col>
      <xdr:colOff>279124</xdr:colOff>
      <xdr:row>248</xdr:row>
      <xdr:rowOff>168088</xdr:rowOff>
    </xdr:to>
    <xdr:sp macro="" textlink="">
      <xdr:nvSpPr>
        <xdr:cNvPr id="106" name="大かっこ 105">
          <a:extLst>
            <a:ext uri="{FF2B5EF4-FFF2-40B4-BE49-F238E27FC236}">
              <a16:creationId xmlns="" xmlns:a16="http://schemas.microsoft.com/office/drawing/2014/main" id="{6790D116-882B-460F-BF52-04AE45F9BD5F}"/>
            </a:ext>
          </a:extLst>
        </xdr:cNvPr>
        <xdr:cNvSpPr/>
      </xdr:nvSpPr>
      <xdr:spPr>
        <a:xfrm>
          <a:off x="2346512" y="4699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248</xdr:row>
      <xdr:rowOff>8282</xdr:rowOff>
    </xdr:from>
    <xdr:to>
      <xdr:col>8</xdr:col>
      <xdr:colOff>49696</xdr:colOff>
      <xdr:row>248</xdr:row>
      <xdr:rowOff>8282</xdr:rowOff>
    </xdr:to>
    <xdr:cxnSp macro="">
      <xdr:nvCxnSpPr>
        <xdr:cNvPr id="107" name="直線コネクタ 106">
          <a:extLst>
            <a:ext uri="{FF2B5EF4-FFF2-40B4-BE49-F238E27FC236}">
              <a16:creationId xmlns="" xmlns:a16="http://schemas.microsoft.com/office/drawing/2014/main" id="{9DDFF061-5463-45D7-AD8B-AFC83F1E4A17}"/>
            </a:ext>
          </a:extLst>
        </xdr:cNvPr>
        <xdr:cNvCxnSpPr/>
      </xdr:nvCxnSpPr>
      <xdr:spPr>
        <a:xfrm>
          <a:off x="2597426" y="4715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248</xdr:row>
      <xdr:rowOff>8282</xdr:rowOff>
    </xdr:from>
    <xdr:to>
      <xdr:col>12</xdr:col>
      <xdr:colOff>49696</xdr:colOff>
      <xdr:row>248</xdr:row>
      <xdr:rowOff>8282</xdr:rowOff>
    </xdr:to>
    <xdr:cxnSp macro="">
      <xdr:nvCxnSpPr>
        <xdr:cNvPr id="108" name="直線コネクタ 107">
          <a:extLst>
            <a:ext uri="{FF2B5EF4-FFF2-40B4-BE49-F238E27FC236}">
              <a16:creationId xmlns="" xmlns:a16="http://schemas.microsoft.com/office/drawing/2014/main" id="{E189BEE2-3D3F-4799-A5A7-C8741F5E9F36}"/>
            </a:ext>
          </a:extLst>
        </xdr:cNvPr>
        <xdr:cNvCxnSpPr/>
      </xdr:nvCxnSpPr>
      <xdr:spPr>
        <a:xfrm>
          <a:off x="3702326" y="4715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247</xdr:row>
      <xdr:rowOff>41413</xdr:rowOff>
    </xdr:from>
    <xdr:to>
      <xdr:col>12</xdr:col>
      <xdr:colOff>279124</xdr:colOff>
      <xdr:row>248</xdr:row>
      <xdr:rowOff>168088</xdr:rowOff>
    </xdr:to>
    <xdr:sp macro="" textlink="">
      <xdr:nvSpPr>
        <xdr:cNvPr id="109" name="大かっこ 108">
          <a:extLst>
            <a:ext uri="{FF2B5EF4-FFF2-40B4-BE49-F238E27FC236}">
              <a16:creationId xmlns="" xmlns:a16="http://schemas.microsoft.com/office/drawing/2014/main" id="{1A3B5336-B37E-4A04-967A-22FE7B4F9BA3}"/>
            </a:ext>
          </a:extLst>
        </xdr:cNvPr>
        <xdr:cNvSpPr/>
      </xdr:nvSpPr>
      <xdr:spPr>
        <a:xfrm>
          <a:off x="3451412" y="4699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255</xdr:row>
      <xdr:rowOff>41413</xdr:rowOff>
    </xdr:from>
    <xdr:to>
      <xdr:col>12</xdr:col>
      <xdr:colOff>279124</xdr:colOff>
      <xdr:row>256</xdr:row>
      <xdr:rowOff>168088</xdr:rowOff>
    </xdr:to>
    <xdr:sp macro="" textlink="">
      <xdr:nvSpPr>
        <xdr:cNvPr id="110" name="大かっこ 109">
          <a:extLst>
            <a:ext uri="{FF2B5EF4-FFF2-40B4-BE49-F238E27FC236}">
              <a16:creationId xmlns="" xmlns:a16="http://schemas.microsoft.com/office/drawing/2014/main" id="{FBEA85EF-460F-46D4-A585-C37AB9ED32D0}"/>
            </a:ext>
          </a:extLst>
        </xdr:cNvPr>
        <xdr:cNvSpPr/>
      </xdr:nvSpPr>
      <xdr:spPr>
        <a:xfrm>
          <a:off x="3451412" y="4852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256</xdr:row>
      <xdr:rowOff>8282</xdr:rowOff>
    </xdr:from>
    <xdr:to>
      <xdr:col>12</xdr:col>
      <xdr:colOff>49696</xdr:colOff>
      <xdr:row>256</xdr:row>
      <xdr:rowOff>8282</xdr:rowOff>
    </xdr:to>
    <xdr:cxnSp macro="">
      <xdr:nvCxnSpPr>
        <xdr:cNvPr id="111" name="直線コネクタ 110">
          <a:extLst>
            <a:ext uri="{FF2B5EF4-FFF2-40B4-BE49-F238E27FC236}">
              <a16:creationId xmlns="" xmlns:a16="http://schemas.microsoft.com/office/drawing/2014/main" id="{3C1A12C3-91D5-4369-BF1A-F18B612CC116}"/>
            </a:ext>
          </a:extLst>
        </xdr:cNvPr>
        <xdr:cNvCxnSpPr/>
      </xdr:nvCxnSpPr>
      <xdr:spPr>
        <a:xfrm>
          <a:off x="3702326" y="4868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258</xdr:row>
      <xdr:rowOff>41413</xdr:rowOff>
    </xdr:from>
    <xdr:to>
      <xdr:col>8</xdr:col>
      <xdr:colOff>279124</xdr:colOff>
      <xdr:row>259</xdr:row>
      <xdr:rowOff>168088</xdr:rowOff>
    </xdr:to>
    <xdr:sp macro="" textlink="">
      <xdr:nvSpPr>
        <xdr:cNvPr id="112" name="大かっこ 111">
          <a:extLst>
            <a:ext uri="{FF2B5EF4-FFF2-40B4-BE49-F238E27FC236}">
              <a16:creationId xmlns="" xmlns:a16="http://schemas.microsoft.com/office/drawing/2014/main" id="{C253F666-DD35-4C65-94A3-DFAF2B8C05E4}"/>
            </a:ext>
          </a:extLst>
        </xdr:cNvPr>
        <xdr:cNvSpPr/>
      </xdr:nvSpPr>
      <xdr:spPr>
        <a:xfrm>
          <a:off x="2346512" y="4909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259</xdr:row>
      <xdr:rowOff>8282</xdr:rowOff>
    </xdr:from>
    <xdr:to>
      <xdr:col>8</xdr:col>
      <xdr:colOff>49696</xdr:colOff>
      <xdr:row>259</xdr:row>
      <xdr:rowOff>8282</xdr:rowOff>
    </xdr:to>
    <xdr:cxnSp macro="">
      <xdr:nvCxnSpPr>
        <xdr:cNvPr id="113" name="直線コネクタ 112">
          <a:extLst>
            <a:ext uri="{FF2B5EF4-FFF2-40B4-BE49-F238E27FC236}">
              <a16:creationId xmlns="" xmlns:a16="http://schemas.microsoft.com/office/drawing/2014/main" id="{6CE9ECD7-473E-454B-BFFC-5396B921BD0F}"/>
            </a:ext>
          </a:extLst>
        </xdr:cNvPr>
        <xdr:cNvCxnSpPr/>
      </xdr:nvCxnSpPr>
      <xdr:spPr>
        <a:xfrm>
          <a:off x="2597426" y="4925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255</xdr:row>
      <xdr:rowOff>41413</xdr:rowOff>
    </xdr:from>
    <xdr:to>
      <xdr:col>16</xdr:col>
      <xdr:colOff>279124</xdr:colOff>
      <xdr:row>256</xdr:row>
      <xdr:rowOff>168088</xdr:rowOff>
    </xdr:to>
    <xdr:sp macro="" textlink="">
      <xdr:nvSpPr>
        <xdr:cNvPr id="114" name="大かっこ 113">
          <a:extLst>
            <a:ext uri="{FF2B5EF4-FFF2-40B4-BE49-F238E27FC236}">
              <a16:creationId xmlns="" xmlns:a16="http://schemas.microsoft.com/office/drawing/2014/main" id="{3B714841-5959-419A-A102-F7FF50902692}"/>
            </a:ext>
          </a:extLst>
        </xdr:cNvPr>
        <xdr:cNvSpPr/>
      </xdr:nvSpPr>
      <xdr:spPr>
        <a:xfrm>
          <a:off x="4556312" y="4852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256</xdr:row>
      <xdr:rowOff>8282</xdr:rowOff>
    </xdr:from>
    <xdr:to>
      <xdr:col>16</xdr:col>
      <xdr:colOff>49696</xdr:colOff>
      <xdr:row>256</xdr:row>
      <xdr:rowOff>8282</xdr:rowOff>
    </xdr:to>
    <xdr:cxnSp macro="">
      <xdr:nvCxnSpPr>
        <xdr:cNvPr id="115" name="直線コネクタ 114">
          <a:extLst>
            <a:ext uri="{FF2B5EF4-FFF2-40B4-BE49-F238E27FC236}">
              <a16:creationId xmlns="" xmlns:a16="http://schemas.microsoft.com/office/drawing/2014/main" id="{0C01AC31-166A-43AA-953B-C9C01ACBF87F}"/>
            </a:ext>
          </a:extLst>
        </xdr:cNvPr>
        <xdr:cNvCxnSpPr/>
      </xdr:nvCxnSpPr>
      <xdr:spPr>
        <a:xfrm>
          <a:off x="4807226" y="4868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258</xdr:row>
      <xdr:rowOff>41413</xdr:rowOff>
    </xdr:from>
    <xdr:to>
      <xdr:col>16</xdr:col>
      <xdr:colOff>279124</xdr:colOff>
      <xdr:row>259</xdr:row>
      <xdr:rowOff>168088</xdr:rowOff>
    </xdr:to>
    <xdr:sp macro="" textlink="">
      <xdr:nvSpPr>
        <xdr:cNvPr id="116" name="大かっこ 115">
          <a:extLst>
            <a:ext uri="{FF2B5EF4-FFF2-40B4-BE49-F238E27FC236}">
              <a16:creationId xmlns="" xmlns:a16="http://schemas.microsoft.com/office/drawing/2014/main" id="{E9F8D1F5-63CC-417D-9524-227CFA506DD7}"/>
            </a:ext>
          </a:extLst>
        </xdr:cNvPr>
        <xdr:cNvSpPr/>
      </xdr:nvSpPr>
      <xdr:spPr>
        <a:xfrm>
          <a:off x="4556312" y="4909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259</xdr:row>
      <xdr:rowOff>8282</xdr:rowOff>
    </xdr:from>
    <xdr:to>
      <xdr:col>16</xdr:col>
      <xdr:colOff>49696</xdr:colOff>
      <xdr:row>259</xdr:row>
      <xdr:rowOff>8282</xdr:rowOff>
    </xdr:to>
    <xdr:cxnSp macro="">
      <xdr:nvCxnSpPr>
        <xdr:cNvPr id="117" name="直線コネクタ 116">
          <a:extLst>
            <a:ext uri="{FF2B5EF4-FFF2-40B4-BE49-F238E27FC236}">
              <a16:creationId xmlns="" xmlns:a16="http://schemas.microsoft.com/office/drawing/2014/main" id="{6429BFD6-138F-4711-8D0B-15A3765F14CE}"/>
            </a:ext>
          </a:extLst>
        </xdr:cNvPr>
        <xdr:cNvCxnSpPr/>
      </xdr:nvCxnSpPr>
      <xdr:spPr>
        <a:xfrm>
          <a:off x="4807226" y="4925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261</xdr:row>
      <xdr:rowOff>41413</xdr:rowOff>
    </xdr:from>
    <xdr:to>
      <xdr:col>8</xdr:col>
      <xdr:colOff>279124</xdr:colOff>
      <xdr:row>262</xdr:row>
      <xdr:rowOff>168088</xdr:rowOff>
    </xdr:to>
    <xdr:sp macro="" textlink="">
      <xdr:nvSpPr>
        <xdr:cNvPr id="118" name="大かっこ 117">
          <a:extLst>
            <a:ext uri="{FF2B5EF4-FFF2-40B4-BE49-F238E27FC236}">
              <a16:creationId xmlns="" xmlns:a16="http://schemas.microsoft.com/office/drawing/2014/main" id="{21068BAE-36D1-4878-8177-278414A49155}"/>
            </a:ext>
          </a:extLst>
        </xdr:cNvPr>
        <xdr:cNvSpPr/>
      </xdr:nvSpPr>
      <xdr:spPr>
        <a:xfrm>
          <a:off x="2346512" y="4966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262</xdr:row>
      <xdr:rowOff>8282</xdr:rowOff>
    </xdr:from>
    <xdr:to>
      <xdr:col>8</xdr:col>
      <xdr:colOff>49696</xdr:colOff>
      <xdr:row>262</xdr:row>
      <xdr:rowOff>8282</xdr:rowOff>
    </xdr:to>
    <xdr:cxnSp macro="">
      <xdr:nvCxnSpPr>
        <xdr:cNvPr id="119" name="直線コネクタ 118">
          <a:extLst>
            <a:ext uri="{FF2B5EF4-FFF2-40B4-BE49-F238E27FC236}">
              <a16:creationId xmlns="" xmlns:a16="http://schemas.microsoft.com/office/drawing/2014/main" id="{A5CFAB5B-DBB3-4836-B91A-D4ACE0092C38}"/>
            </a:ext>
          </a:extLst>
        </xdr:cNvPr>
        <xdr:cNvCxnSpPr/>
      </xdr:nvCxnSpPr>
      <xdr:spPr>
        <a:xfrm>
          <a:off x="2597426" y="4982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262</xdr:row>
      <xdr:rowOff>8282</xdr:rowOff>
    </xdr:from>
    <xdr:to>
      <xdr:col>12</xdr:col>
      <xdr:colOff>49696</xdr:colOff>
      <xdr:row>262</xdr:row>
      <xdr:rowOff>8282</xdr:rowOff>
    </xdr:to>
    <xdr:cxnSp macro="">
      <xdr:nvCxnSpPr>
        <xdr:cNvPr id="120" name="直線コネクタ 119">
          <a:extLst>
            <a:ext uri="{FF2B5EF4-FFF2-40B4-BE49-F238E27FC236}">
              <a16:creationId xmlns="" xmlns:a16="http://schemas.microsoft.com/office/drawing/2014/main" id="{0397D4C0-AC56-4C93-9810-817C68BB17D1}"/>
            </a:ext>
          </a:extLst>
        </xdr:cNvPr>
        <xdr:cNvCxnSpPr/>
      </xdr:nvCxnSpPr>
      <xdr:spPr>
        <a:xfrm>
          <a:off x="3702326" y="4982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261</xdr:row>
      <xdr:rowOff>41413</xdr:rowOff>
    </xdr:from>
    <xdr:to>
      <xdr:col>12</xdr:col>
      <xdr:colOff>279124</xdr:colOff>
      <xdr:row>262</xdr:row>
      <xdr:rowOff>168088</xdr:rowOff>
    </xdr:to>
    <xdr:sp macro="" textlink="">
      <xdr:nvSpPr>
        <xdr:cNvPr id="121" name="大かっこ 120">
          <a:extLst>
            <a:ext uri="{FF2B5EF4-FFF2-40B4-BE49-F238E27FC236}">
              <a16:creationId xmlns="" xmlns:a16="http://schemas.microsoft.com/office/drawing/2014/main" id="{96EC3E28-C65E-4DD0-B668-EAEFDD2771B9}"/>
            </a:ext>
          </a:extLst>
        </xdr:cNvPr>
        <xdr:cNvSpPr/>
      </xdr:nvSpPr>
      <xdr:spPr>
        <a:xfrm>
          <a:off x="3451412" y="4966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269</xdr:row>
      <xdr:rowOff>41413</xdr:rowOff>
    </xdr:from>
    <xdr:to>
      <xdr:col>12</xdr:col>
      <xdr:colOff>279124</xdr:colOff>
      <xdr:row>270</xdr:row>
      <xdr:rowOff>168088</xdr:rowOff>
    </xdr:to>
    <xdr:sp macro="" textlink="">
      <xdr:nvSpPr>
        <xdr:cNvPr id="122" name="大かっこ 121">
          <a:extLst>
            <a:ext uri="{FF2B5EF4-FFF2-40B4-BE49-F238E27FC236}">
              <a16:creationId xmlns="" xmlns:a16="http://schemas.microsoft.com/office/drawing/2014/main" id="{420F4C40-19F3-478A-9F5C-14275E604916}"/>
            </a:ext>
          </a:extLst>
        </xdr:cNvPr>
        <xdr:cNvSpPr/>
      </xdr:nvSpPr>
      <xdr:spPr>
        <a:xfrm>
          <a:off x="3451412" y="5119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270</xdr:row>
      <xdr:rowOff>8282</xdr:rowOff>
    </xdr:from>
    <xdr:to>
      <xdr:col>12</xdr:col>
      <xdr:colOff>49696</xdr:colOff>
      <xdr:row>270</xdr:row>
      <xdr:rowOff>8282</xdr:rowOff>
    </xdr:to>
    <xdr:cxnSp macro="">
      <xdr:nvCxnSpPr>
        <xdr:cNvPr id="123" name="直線コネクタ 122">
          <a:extLst>
            <a:ext uri="{FF2B5EF4-FFF2-40B4-BE49-F238E27FC236}">
              <a16:creationId xmlns="" xmlns:a16="http://schemas.microsoft.com/office/drawing/2014/main" id="{B8924C65-08CD-4AD5-B4B4-14B346B8C54A}"/>
            </a:ext>
          </a:extLst>
        </xdr:cNvPr>
        <xdr:cNvCxnSpPr/>
      </xdr:nvCxnSpPr>
      <xdr:spPr>
        <a:xfrm>
          <a:off x="3702326" y="5134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272</xdr:row>
      <xdr:rowOff>41413</xdr:rowOff>
    </xdr:from>
    <xdr:to>
      <xdr:col>8</xdr:col>
      <xdr:colOff>279124</xdr:colOff>
      <xdr:row>273</xdr:row>
      <xdr:rowOff>168088</xdr:rowOff>
    </xdr:to>
    <xdr:sp macro="" textlink="">
      <xdr:nvSpPr>
        <xdr:cNvPr id="124" name="大かっこ 123">
          <a:extLst>
            <a:ext uri="{FF2B5EF4-FFF2-40B4-BE49-F238E27FC236}">
              <a16:creationId xmlns="" xmlns:a16="http://schemas.microsoft.com/office/drawing/2014/main" id="{E7A1BA1F-DFEF-4564-9AD5-C241B209968F}"/>
            </a:ext>
          </a:extLst>
        </xdr:cNvPr>
        <xdr:cNvSpPr/>
      </xdr:nvSpPr>
      <xdr:spPr>
        <a:xfrm>
          <a:off x="2346512" y="5176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273</xdr:row>
      <xdr:rowOff>8282</xdr:rowOff>
    </xdr:from>
    <xdr:to>
      <xdr:col>8</xdr:col>
      <xdr:colOff>49696</xdr:colOff>
      <xdr:row>273</xdr:row>
      <xdr:rowOff>8282</xdr:rowOff>
    </xdr:to>
    <xdr:cxnSp macro="">
      <xdr:nvCxnSpPr>
        <xdr:cNvPr id="125" name="直線コネクタ 124">
          <a:extLst>
            <a:ext uri="{FF2B5EF4-FFF2-40B4-BE49-F238E27FC236}">
              <a16:creationId xmlns="" xmlns:a16="http://schemas.microsoft.com/office/drawing/2014/main" id="{45014648-664D-4431-8821-CB474348AD84}"/>
            </a:ext>
          </a:extLst>
        </xdr:cNvPr>
        <xdr:cNvCxnSpPr/>
      </xdr:nvCxnSpPr>
      <xdr:spPr>
        <a:xfrm>
          <a:off x="2597426" y="5191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269</xdr:row>
      <xdr:rowOff>41413</xdr:rowOff>
    </xdr:from>
    <xdr:to>
      <xdr:col>16</xdr:col>
      <xdr:colOff>279124</xdr:colOff>
      <xdr:row>270</xdr:row>
      <xdr:rowOff>168088</xdr:rowOff>
    </xdr:to>
    <xdr:sp macro="" textlink="">
      <xdr:nvSpPr>
        <xdr:cNvPr id="126" name="大かっこ 125">
          <a:extLst>
            <a:ext uri="{FF2B5EF4-FFF2-40B4-BE49-F238E27FC236}">
              <a16:creationId xmlns="" xmlns:a16="http://schemas.microsoft.com/office/drawing/2014/main" id="{7B943B78-B7EC-4C11-834D-0B414AF2FC94}"/>
            </a:ext>
          </a:extLst>
        </xdr:cNvPr>
        <xdr:cNvSpPr/>
      </xdr:nvSpPr>
      <xdr:spPr>
        <a:xfrm>
          <a:off x="4556312" y="5119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270</xdr:row>
      <xdr:rowOff>8282</xdr:rowOff>
    </xdr:from>
    <xdr:to>
      <xdr:col>16</xdr:col>
      <xdr:colOff>49696</xdr:colOff>
      <xdr:row>270</xdr:row>
      <xdr:rowOff>8282</xdr:rowOff>
    </xdr:to>
    <xdr:cxnSp macro="">
      <xdr:nvCxnSpPr>
        <xdr:cNvPr id="127" name="直線コネクタ 126">
          <a:extLst>
            <a:ext uri="{FF2B5EF4-FFF2-40B4-BE49-F238E27FC236}">
              <a16:creationId xmlns="" xmlns:a16="http://schemas.microsoft.com/office/drawing/2014/main" id="{65EB91E8-82D1-4C9B-BF73-D72D9422F742}"/>
            </a:ext>
          </a:extLst>
        </xdr:cNvPr>
        <xdr:cNvCxnSpPr/>
      </xdr:nvCxnSpPr>
      <xdr:spPr>
        <a:xfrm>
          <a:off x="4807226" y="5134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272</xdr:row>
      <xdr:rowOff>41413</xdr:rowOff>
    </xdr:from>
    <xdr:to>
      <xdr:col>16</xdr:col>
      <xdr:colOff>279124</xdr:colOff>
      <xdr:row>273</xdr:row>
      <xdr:rowOff>168088</xdr:rowOff>
    </xdr:to>
    <xdr:sp macro="" textlink="">
      <xdr:nvSpPr>
        <xdr:cNvPr id="128" name="大かっこ 127">
          <a:extLst>
            <a:ext uri="{FF2B5EF4-FFF2-40B4-BE49-F238E27FC236}">
              <a16:creationId xmlns="" xmlns:a16="http://schemas.microsoft.com/office/drawing/2014/main" id="{79D26755-54D2-404F-BAAA-E266C620BACD}"/>
            </a:ext>
          </a:extLst>
        </xdr:cNvPr>
        <xdr:cNvSpPr/>
      </xdr:nvSpPr>
      <xdr:spPr>
        <a:xfrm>
          <a:off x="4556312" y="5176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273</xdr:row>
      <xdr:rowOff>8282</xdr:rowOff>
    </xdr:from>
    <xdr:to>
      <xdr:col>16</xdr:col>
      <xdr:colOff>49696</xdr:colOff>
      <xdr:row>273</xdr:row>
      <xdr:rowOff>8282</xdr:rowOff>
    </xdr:to>
    <xdr:cxnSp macro="">
      <xdr:nvCxnSpPr>
        <xdr:cNvPr id="129" name="直線コネクタ 128">
          <a:extLst>
            <a:ext uri="{FF2B5EF4-FFF2-40B4-BE49-F238E27FC236}">
              <a16:creationId xmlns="" xmlns:a16="http://schemas.microsoft.com/office/drawing/2014/main" id="{8AE1EDAF-10A9-4FB1-9445-0C32DB23ED7A}"/>
            </a:ext>
          </a:extLst>
        </xdr:cNvPr>
        <xdr:cNvCxnSpPr/>
      </xdr:nvCxnSpPr>
      <xdr:spPr>
        <a:xfrm>
          <a:off x="4807226" y="5191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275</xdr:row>
      <xdr:rowOff>41413</xdr:rowOff>
    </xdr:from>
    <xdr:to>
      <xdr:col>8</xdr:col>
      <xdr:colOff>279124</xdr:colOff>
      <xdr:row>276</xdr:row>
      <xdr:rowOff>168088</xdr:rowOff>
    </xdr:to>
    <xdr:sp macro="" textlink="">
      <xdr:nvSpPr>
        <xdr:cNvPr id="130" name="大かっこ 129">
          <a:extLst>
            <a:ext uri="{FF2B5EF4-FFF2-40B4-BE49-F238E27FC236}">
              <a16:creationId xmlns="" xmlns:a16="http://schemas.microsoft.com/office/drawing/2014/main" id="{502E4E02-C639-4482-8FF0-B43F062FA63A}"/>
            </a:ext>
          </a:extLst>
        </xdr:cNvPr>
        <xdr:cNvSpPr/>
      </xdr:nvSpPr>
      <xdr:spPr>
        <a:xfrm>
          <a:off x="2346512" y="5233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276</xdr:row>
      <xdr:rowOff>8282</xdr:rowOff>
    </xdr:from>
    <xdr:to>
      <xdr:col>8</xdr:col>
      <xdr:colOff>49696</xdr:colOff>
      <xdr:row>276</xdr:row>
      <xdr:rowOff>8282</xdr:rowOff>
    </xdr:to>
    <xdr:cxnSp macro="">
      <xdr:nvCxnSpPr>
        <xdr:cNvPr id="131" name="直線コネクタ 130">
          <a:extLst>
            <a:ext uri="{FF2B5EF4-FFF2-40B4-BE49-F238E27FC236}">
              <a16:creationId xmlns="" xmlns:a16="http://schemas.microsoft.com/office/drawing/2014/main" id="{43C88EDA-182F-44A3-BD54-B8560B223B2C}"/>
            </a:ext>
          </a:extLst>
        </xdr:cNvPr>
        <xdr:cNvCxnSpPr/>
      </xdr:nvCxnSpPr>
      <xdr:spPr>
        <a:xfrm>
          <a:off x="2597426" y="5249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276</xdr:row>
      <xdr:rowOff>8282</xdr:rowOff>
    </xdr:from>
    <xdr:to>
      <xdr:col>12</xdr:col>
      <xdr:colOff>49696</xdr:colOff>
      <xdr:row>276</xdr:row>
      <xdr:rowOff>8282</xdr:rowOff>
    </xdr:to>
    <xdr:cxnSp macro="">
      <xdr:nvCxnSpPr>
        <xdr:cNvPr id="132" name="直線コネクタ 131">
          <a:extLst>
            <a:ext uri="{FF2B5EF4-FFF2-40B4-BE49-F238E27FC236}">
              <a16:creationId xmlns="" xmlns:a16="http://schemas.microsoft.com/office/drawing/2014/main" id="{1208E718-1478-4CDE-AA13-D1DD89083D46}"/>
            </a:ext>
          </a:extLst>
        </xdr:cNvPr>
        <xdr:cNvCxnSpPr/>
      </xdr:nvCxnSpPr>
      <xdr:spPr>
        <a:xfrm>
          <a:off x="3702326" y="5249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275</xdr:row>
      <xdr:rowOff>41413</xdr:rowOff>
    </xdr:from>
    <xdr:to>
      <xdr:col>12</xdr:col>
      <xdr:colOff>279124</xdr:colOff>
      <xdr:row>276</xdr:row>
      <xdr:rowOff>168088</xdr:rowOff>
    </xdr:to>
    <xdr:sp macro="" textlink="">
      <xdr:nvSpPr>
        <xdr:cNvPr id="133" name="大かっこ 132">
          <a:extLst>
            <a:ext uri="{FF2B5EF4-FFF2-40B4-BE49-F238E27FC236}">
              <a16:creationId xmlns="" xmlns:a16="http://schemas.microsoft.com/office/drawing/2014/main" id="{3F02ACFE-19C3-417A-AF4C-5C40DD230A21}"/>
            </a:ext>
          </a:extLst>
        </xdr:cNvPr>
        <xdr:cNvSpPr/>
      </xdr:nvSpPr>
      <xdr:spPr>
        <a:xfrm>
          <a:off x="3451412" y="5233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283</xdr:row>
      <xdr:rowOff>41413</xdr:rowOff>
    </xdr:from>
    <xdr:to>
      <xdr:col>12</xdr:col>
      <xdr:colOff>279124</xdr:colOff>
      <xdr:row>284</xdr:row>
      <xdr:rowOff>168088</xdr:rowOff>
    </xdr:to>
    <xdr:sp macro="" textlink="">
      <xdr:nvSpPr>
        <xdr:cNvPr id="134" name="大かっこ 133">
          <a:extLst>
            <a:ext uri="{FF2B5EF4-FFF2-40B4-BE49-F238E27FC236}">
              <a16:creationId xmlns="" xmlns:a16="http://schemas.microsoft.com/office/drawing/2014/main" id="{41043AD0-D125-413B-9EB2-80E237A837E5}"/>
            </a:ext>
          </a:extLst>
        </xdr:cNvPr>
        <xdr:cNvSpPr/>
      </xdr:nvSpPr>
      <xdr:spPr>
        <a:xfrm>
          <a:off x="3451412" y="5385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284</xdr:row>
      <xdr:rowOff>8282</xdr:rowOff>
    </xdr:from>
    <xdr:to>
      <xdr:col>12</xdr:col>
      <xdr:colOff>49696</xdr:colOff>
      <xdr:row>284</xdr:row>
      <xdr:rowOff>8282</xdr:rowOff>
    </xdr:to>
    <xdr:cxnSp macro="">
      <xdr:nvCxnSpPr>
        <xdr:cNvPr id="135" name="直線コネクタ 134">
          <a:extLst>
            <a:ext uri="{FF2B5EF4-FFF2-40B4-BE49-F238E27FC236}">
              <a16:creationId xmlns="" xmlns:a16="http://schemas.microsoft.com/office/drawing/2014/main" id="{5B0BCF15-1ECA-4F0B-9764-CA786597E830}"/>
            </a:ext>
          </a:extLst>
        </xdr:cNvPr>
        <xdr:cNvCxnSpPr/>
      </xdr:nvCxnSpPr>
      <xdr:spPr>
        <a:xfrm>
          <a:off x="3702326" y="5401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286</xdr:row>
      <xdr:rowOff>41413</xdr:rowOff>
    </xdr:from>
    <xdr:to>
      <xdr:col>8</xdr:col>
      <xdr:colOff>279124</xdr:colOff>
      <xdr:row>287</xdr:row>
      <xdr:rowOff>168088</xdr:rowOff>
    </xdr:to>
    <xdr:sp macro="" textlink="">
      <xdr:nvSpPr>
        <xdr:cNvPr id="136" name="大かっこ 135">
          <a:extLst>
            <a:ext uri="{FF2B5EF4-FFF2-40B4-BE49-F238E27FC236}">
              <a16:creationId xmlns="" xmlns:a16="http://schemas.microsoft.com/office/drawing/2014/main" id="{DBC8F3AA-0F84-46A7-8600-DDA7FCC6B23A}"/>
            </a:ext>
          </a:extLst>
        </xdr:cNvPr>
        <xdr:cNvSpPr/>
      </xdr:nvSpPr>
      <xdr:spPr>
        <a:xfrm>
          <a:off x="2346512" y="5442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287</xdr:row>
      <xdr:rowOff>8282</xdr:rowOff>
    </xdr:from>
    <xdr:to>
      <xdr:col>8</xdr:col>
      <xdr:colOff>49696</xdr:colOff>
      <xdr:row>287</xdr:row>
      <xdr:rowOff>8282</xdr:rowOff>
    </xdr:to>
    <xdr:cxnSp macro="">
      <xdr:nvCxnSpPr>
        <xdr:cNvPr id="137" name="直線コネクタ 136">
          <a:extLst>
            <a:ext uri="{FF2B5EF4-FFF2-40B4-BE49-F238E27FC236}">
              <a16:creationId xmlns="" xmlns:a16="http://schemas.microsoft.com/office/drawing/2014/main" id="{F462FDB2-AEC9-4021-8513-9ED62BA4D5A0}"/>
            </a:ext>
          </a:extLst>
        </xdr:cNvPr>
        <xdr:cNvCxnSpPr/>
      </xdr:nvCxnSpPr>
      <xdr:spPr>
        <a:xfrm>
          <a:off x="2597426" y="5458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283</xdr:row>
      <xdr:rowOff>41413</xdr:rowOff>
    </xdr:from>
    <xdr:to>
      <xdr:col>16</xdr:col>
      <xdr:colOff>279124</xdr:colOff>
      <xdr:row>284</xdr:row>
      <xdr:rowOff>168088</xdr:rowOff>
    </xdr:to>
    <xdr:sp macro="" textlink="">
      <xdr:nvSpPr>
        <xdr:cNvPr id="138" name="大かっこ 137">
          <a:extLst>
            <a:ext uri="{FF2B5EF4-FFF2-40B4-BE49-F238E27FC236}">
              <a16:creationId xmlns="" xmlns:a16="http://schemas.microsoft.com/office/drawing/2014/main" id="{6C7F592B-AF01-47AC-889A-AFAA050C8CD2}"/>
            </a:ext>
          </a:extLst>
        </xdr:cNvPr>
        <xdr:cNvSpPr/>
      </xdr:nvSpPr>
      <xdr:spPr>
        <a:xfrm>
          <a:off x="4556312" y="5385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284</xdr:row>
      <xdr:rowOff>8282</xdr:rowOff>
    </xdr:from>
    <xdr:to>
      <xdr:col>16</xdr:col>
      <xdr:colOff>49696</xdr:colOff>
      <xdr:row>284</xdr:row>
      <xdr:rowOff>8282</xdr:rowOff>
    </xdr:to>
    <xdr:cxnSp macro="">
      <xdr:nvCxnSpPr>
        <xdr:cNvPr id="139" name="直線コネクタ 138">
          <a:extLst>
            <a:ext uri="{FF2B5EF4-FFF2-40B4-BE49-F238E27FC236}">
              <a16:creationId xmlns="" xmlns:a16="http://schemas.microsoft.com/office/drawing/2014/main" id="{BA240E74-3780-4B65-8665-F2A7AB9BD809}"/>
            </a:ext>
          </a:extLst>
        </xdr:cNvPr>
        <xdr:cNvCxnSpPr/>
      </xdr:nvCxnSpPr>
      <xdr:spPr>
        <a:xfrm>
          <a:off x="4807226" y="5401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286</xdr:row>
      <xdr:rowOff>41413</xdr:rowOff>
    </xdr:from>
    <xdr:to>
      <xdr:col>16</xdr:col>
      <xdr:colOff>279124</xdr:colOff>
      <xdr:row>287</xdr:row>
      <xdr:rowOff>168088</xdr:rowOff>
    </xdr:to>
    <xdr:sp macro="" textlink="">
      <xdr:nvSpPr>
        <xdr:cNvPr id="140" name="大かっこ 139">
          <a:extLst>
            <a:ext uri="{FF2B5EF4-FFF2-40B4-BE49-F238E27FC236}">
              <a16:creationId xmlns="" xmlns:a16="http://schemas.microsoft.com/office/drawing/2014/main" id="{02EAA81E-AE61-4B4E-9B5D-4340B8CB570E}"/>
            </a:ext>
          </a:extLst>
        </xdr:cNvPr>
        <xdr:cNvSpPr/>
      </xdr:nvSpPr>
      <xdr:spPr>
        <a:xfrm>
          <a:off x="4556312" y="5442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287</xdr:row>
      <xdr:rowOff>8282</xdr:rowOff>
    </xdr:from>
    <xdr:to>
      <xdr:col>16</xdr:col>
      <xdr:colOff>49696</xdr:colOff>
      <xdr:row>287</xdr:row>
      <xdr:rowOff>8282</xdr:rowOff>
    </xdr:to>
    <xdr:cxnSp macro="">
      <xdr:nvCxnSpPr>
        <xdr:cNvPr id="141" name="直線コネクタ 140">
          <a:extLst>
            <a:ext uri="{FF2B5EF4-FFF2-40B4-BE49-F238E27FC236}">
              <a16:creationId xmlns="" xmlns:a16="http://schemas.microsoft.com/office/drawing/2014/main" id="{6F5CFD24-1E52-4A68-A2F6-77C49A18451C}"/>
            </a:ext>
          </a:extLst>
        </xdr:cNvPr>
        <xdr:cNvCxnSpPr/>
      </xdr:nvCxnSpPr>
      <xdr:spPr>
        <a:xfrm>
          <a:off x="4807226" y="5458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289</xdr:row>
      <xdr:rowOff>41413</xdr:rowOff>
    </xdr:from>
    <xdr:to>
      <xdr:col>8</xdr:col>
      <xdr:colOff>279124</xdr:colOff>
      <xdr:row>290</xdr:row>
      <xdr:rowOff>168088</xdr:rowOff>
    </xdr:to>
    <xdr:sp macro="" textlink="">
      <xdr:nvSpPr>
        <xdr:cNvPr id="142" name="大かっこ 141">
          <a:extLst>
            <a:ext uri="{FF2B5EF4-FFF2-40B4-BE49-F238E27FC236}">
              <a16:creationId xmlns="" xmlns:a16="http://schemas.microsoft.com/office/drawing/2014/main" id="{61DEB392-044F-422C-80B9-BB508A0D08A2}"/>
            </a:ext>
          </a:extLst>
        </xdr:cNvPr>
        <xdr:cNvSpPr/>
      </xdr:nvSpPr>
      <xdr:spPr>
        <a:xfrm>
          <a:off x="2346512" y="5500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290</xdr:row>
      <xdr:rowOff>8282</xdr:rowOff>
    </xdr:from>
    <xdr:to>
      <xdr:col>8</xdr:col>
      <xdr:colOff>49696</xdr:colOff>
      <xdr:row>290</xdr:row>
      <xdr:rowOff>8282</xdr:rowOff>
    </xdr:to>
    <xdr:cxnSp macro="">
      <xdr:nvCxnSpPr>
        <xdr:cNvPr id="143" name="直線コネクタ 142">
          <a:extLst>
            <a:ext uri="{FF2B5EF4-FFF2-40B4-BE49-F238E27FC236}">
              <a16:creationId xmlns="" xmlns:a16="http://schemas.microsoft.com/office/drawing/2014/main" id="{8E77AD55-AEC2-4C57-B295-9ED6D37C801A}"/>
            </a:ext>
          </a:extLst>
        </xdr:cNvPr>
        <xdr:cNvCxnSpPr/>
      </xdr:nvCxnSpPr>
      <xdr:spPr>
        <a:xfrm>
          <a:off x="2597426" y="5515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290</xdr:row>
      <xdr:rowOff>8282</xdr:rowOff>
    </xdr:from>
    <xdr:to>
      <xdr:col>12</xdr:col>
      <xdr:colOff>49696</xdr:colOff>
      <xdr:row>290</xdr:row>
      <xdr:rowOff>8282</xdr:rowOff>
    </xdr:to>
    <xdr:cxnSp macro="">
      <xdr:nvCxnSpPr>
        <xdr:cNvPr id="144" name="直線コネクタ 143">
          <a:extLst>
            <a:ext uri="{FF2B5EF4-FFF2-40B4-BE49-F238E27FC236}">
              <a16:creationId xmlns="" xmlns:a16="http://schemas.microsoft.com/office/drawing/2014/main" id="{008750CE-1C17-41F7-9D72-91D77173CF4F}"/>
            </a:ext>
          </a:extLst>
        </xdr:cNvPr>
        <xdr:cNvCxnSpPr/>
      </xdr:nvCxnSpPr>
      <xdr:spPr>
        <a:xfrm>
          <a:off x="3702326" y="5515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289</xdr:row>
      <xdr:rowOff>41413</xdr:rowOff>
    </xdr:from>
    <xdr:to>
      <xdr:col>12</xdr:col>
      <xdr:colOff>279124</xdr:colOff>
      <xdr:row>290</xdr:row>
      <xdr:rowOff>168088</xdr:rowOff>
    </xdr:to>
    <xdr:sp macro="" textlink="">
      <xdr:nvSpPr>
        <xdr:cNvPr id="145" name="大かっこ 144">
          <a:extLst>
            <a:ext uri="{FF2B5EF4-FFF2-40B4-BE49-F238E27FC236}">
              <a16:creationId xmlns="" xmlns:a16="http://schemas.microsoft.com/office/drawing/2014/main" id="{2FBB2E67-04E3-4D30-B09E-B967619718D2}"/>
            </a:ext>
          </a:extLst>
        </xdr:cNvPr>
        <xdr:cNvSpPr/>
      </xdr:nvSpPr>
      <xdr:spPr>
        <a:xfrm>
          <a:off x="3451412" y="5500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299</xdr:row>
      <xdr:rowOff>41413</xdr:rowOff>
    </xdr:from>
    <xdr:to>
      <xdr:col>12</xdr:col>
      <xdr:colOff>279124</xdr:colOff>
      <xdr:row>300</xdr:row>
      <xdr:rowOff>168088</xdr:rowOff>
    </xdr:to>
    <xdr:sp macro="" textlink="">
      <xdr:nvSpPr>
        <xdr:cNvPr id="146" name="大かっこ 145">
          <a:extLst>
            <a:ext uri="{FF2B5EF4-FFF2-40B4-BE49-F238E27FC236}">
              <a16:creationId xmlns="" xmlns:a16="http://schemas.microsoft.com/office/drawing/2014/main" id="{32E10B4B-738A-4569-8560-FD8C4E77160B}"/>
            </a:ext>
          </a:extLst>
        </xdr:cNvPr>
        <xdr:cNvSpPr/>
      </xdr:nvSpPr>
      <xdr:spPr>
        <a:xfrm>
          <a:off x="3451412" y="5690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300</xdr:row>
      <xdr:rowOff>8282</xdr:rowOff>
    </xdr:from>
    <xdr:to>
      <xdr:col>12</xdr:col>
      <xdr:colOff>49696</xdr:colOff>
      <xdr:row>300</xdr:row>
      <xdr:rowOff>8282</xdr:rowOff>
    </xdr:to>
    <xdr:cxnSp macro="">
      <xdr:nvCxnSpPr>
        <xdr:cNvPr id="147" name="直線コネクタ 146">
          <a:extLst>
            <a:ext uri="{FF2B5EF4-FFF2-40B4-BE49-F238E27FC236}">
              <a16:creationId xmlns="" xmlns:a16="http://schemas.microsoft.com/office/drawing/2014/main" id="{332B58BC-4C77-4139-A4F6-E9D763A8A9C4}"/>
            </a:ext>
          </a:extLst>
        </xdr:cNvPr>
        <xdr:cNvCxnSpPr/>
      </xdr:nvCxnSpPr>
      <xdr:spPr>
        <a:xfrm>
          <a:off x="3702326" y="5706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302</xdr:row>
      <xdr:rowOff>41413</xdr:rowOff>
    </xdr:from>
    <xdr:to>
      <xdr:col>8</xdr:col>
      <xdr:colOff>279124</xdr:colOff>
      <xdr:row>303</xdr:row>
      <xdr:rowOff>168088</xdr:rowOff>
    </xdr:to>
    <xdr:sp macro="" textlink="">
      <xdr:nvSpPr>
        <xdr:cNvPr id="148" name="大かっこ 147">
          <a:extLst>
            <a:ext uri="{FF2B5EF4-FFF2-40B4-BE49-F238E27FC236}">
              <a16:creationId xmlns="" xmlns:a16="http://schemas.microsoft.com/office/drawing/2014/main" id="{8FED0FCF-4503-46C7-B3AE-4DB6C6AC2E99}"/>
            </a:ext>
          </a:extLst>
        </xdr:cNvPr>
        <xdr:cNvSpPr/>
      </xdr:nvSpPr>
      <xdr:spPr>
        <a:xfrm>
          <a:off x="2346512" y="5747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303</xdr:row>
      <xdr:rowOff>8282</xdr:rowOff>
    </xdr:from>
    <xdr:to>
      <xdr:col>8</xdr:col>
      <xdr:colOff>49696</xdr:colOff>
      <xdr:row>303</xdr:row>
      <xdr:rowOff>8282</xdr:rowOff>
    </xdr:to>
    <xdr:cxnSp macro="">
      <xdr:nvCxnSpPr>
        <xdr:cNvPr id="149" name="直線コネクタ 148">
          <a:extLst>
            <a:ext uri="{FF2B5EF4-FFF2-40B4-BE49-F238E27FC236}">
              <a16:creationId xmlns="" xmlns:a16="http://schemas.microsoft.com/office/drawing/2014/main" id="{7EC00805-7702-49D7-805F-B36B34A617D8}"/>
            </a:ext>
          </a:extLst>
        </xdr:cNvPr>
        <xdr:cNvCxnSpPr/>
      </xdr:nvCxnSpPr>
      <xdr:spPr>
        <a:xfrm>
          <a:off x="2597426" y="5763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299</xdr:row>
      <xdr:rowOff>41413</xdr:rowOff>
    </xdr:from>
    <xdr:to>
      <xdr:col>16</xdr:col>
      <xdr:colOff>279124</xdr:colOff>
      <xdr:row>300</xdr:row>
      <xdr:rowOff>168088</xdr:rowOff>
    </xdr:to>
    <xdr:sp macro="" textlink="">
      <xdr:nvSpPr>
        <xdr:cNvPr id="150" name="大かっこ 149">
          <a:extLst>
            <a:ext uri="{FF2B5EF4-FFF2-40B4-BE49-F238E27FC236}">
              <a16:creationId xmlns="" xmlns:a16="http://schemas.microsoft.com/office/drawing/2014/main" id="{CA98533A-421A-4AD3-914F-740101FAF588}"/>
            </a:ext>
          </a:extLst>
        </xdr:cNvPr>
        <xdr:cNvSpPr/>
      </xdr:nvSpPr>
      <xdr:spPr>
        <a:xfrm>
          <a:off x="4556312" y="5690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300</xdr:row>
      <xdr:rowOff>8282</xdr:rowOff>
    </xdr:from>
    <xdr:to>
      <xdr:col>16</xdr:col>
      <xdr:colOff>49696</xdr:colOff>
      <xdr:row>300</xdr:row>
      <xdr:rowOff>8282</xdr:rowOff>
    </xdr:to>
    <xdr:cxnSp macro="">
      <xdr:nvCxnSpPr>
        <xdr:cNvPr id="151" name="直線コネクタ 150">
          <a:extLst>
            <a:ext uri="{FF2B5EF4-FFF2-40B4-BE49-F238E27FC236}">
              <a16:creationId xmlns="" xmlns:a16="http://schemas.microsoft.com/office/drawing/2014/main" id="{EFF62678-CD8B-453F-8CAB-70B82A649D24}"/>
            </a:ext>
          </a:extLst>
        </xdr:cNvPr>
        <xdr:cNvCxnSpPr/>
      </xdr:nvCxnSpPr>
      <xdr:spPr>
        <a:xfrm>
          <a:off x="4807226" y="5706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302</xdr:row>
      <xdr:rowOff>41413</xdr:rowOff>
    </xdr:from>
    <xdr:to>
      <xdr:col>16</xdr:col>
      <xdr:colOff>279124</xdr:colOff>
      <xdr:row>303</xdr:row>
      <xdr:rowOff>168088</xdr:rowOff>
    </xdr:to>
    <xdr:sp macro="" textlink="">
      <xdr:nvSpPr>
        <xdr:cNvPr id="152" name="大かっこ 151">
          <a:extLst>
            <a:ext uri="{FF2B5EF4-FFF2-40B4-BE49-F238E27FC236}">
              <a16:creationId xmlns="" xmlns:a16="http://schemas.microsoft.com/office/drawing/2014/main" id="{29F1CAB9-BAA8-45F7-B70C-2C7C01021BFD}"/>
            </a:ext>
          </a:extLst>
        </xdr:cNvPr>
        <xdr:cNvSpPr/>
      </xdr:nvSpPr>
      <xdr:spPr>
        <a:xfrm>
          <a:off x="4556312" y="5747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303</xdr:row>
      <xdr:rowOff>8282</xdr:rowOff>
    </xdr:from>
    <xdr:to>
      <xdr:col>16</xdr:col>
      <xdr:colOff>49696</xdr:colOff>
      <xdr:row>303</xdr:row>
      <xdr:rowOff>8282</xdr:rowOff>
    </xdr:to>
    <xdr:cxnSp macro="">
      <xdr:nvCxnSpPr>
        <xdr:cNvPr id="153" name="直線コネクタ 152">
          <a:extLst>
            <a:ext uri="{FF2B5EF4-FFF2-40B4-BE49-F238E27FC236}">
              <a16:creationId xmlns="" xmlns:a16="http://schemas.microsoft.com/office/drawing/2014/main" id="{C2FA312E-88DA-4ADB-BB63-31469F692DEB}"/>
            </a:ext>
          </a:extLst>
        </xdr:cNvPr>
        <xdr:cNvCxnSpPr/>
      </xdr:nvCxnSpPr>
      <xdr:spPr>
        <a:xfrm>
          <a:off x="4807226" y="5763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305</xdr:row>
      <xdr:rowOff>41413</xdr:rowOff>
    </xdr:from>
    <xdr:to>
      <xdr:col>8</xdr:col>
      <xdr:colOff>279124</xdr:colOff>
      <xdr:row>306</xdr:row>
      <xdr:rowOff>168088</xdr:rowOff>
    </xdr:to>
    <xdr:sp macro="" textlink="">
      <xdr:nvSpPr>
        <xdr:cNvPr id="154" name="大かっこ 153">
          <a:extLst>
            <a:ext uri="{FF2B5EF4-FFF2-40B4-BE49-F238E27FC236}">
              <a16:creationId xmlns="" xmlns:a16="http://schemas.microsoft.com/office/drawing/2014/main" id="{A367FF94-B871-4DFB-9F9A-E5CA67220005}"/>
            </a:ext>
          </a:extLst>
        </xdr:cNvPr>
        <xdr:cNvSpPr/>
      </xdr:nvSpPr>
      <xdr:spPr>
        <a:xfrm>
          <a:off x="2346512" y="5804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306</xdr:row>
      <xdr:rowOff>8282</xdr:rowOff>
    </xdr:from>
    <xdr:to>
      <xdr:col>8</xdr:col>
      <xdr:colOff>49696</xdr:colOff>
      <xdr:row>306</xdr:row>
      <xdr:rowOff>8282</xdr:rowOff>
    </xdr:to>
    <xdr:cxnSp macro="">
      <xdr:nvCxnSpPr>
        <xdr:cNvPr id="155" name="直線コネクタ 154">
          <a:extLst>
            <a:ext uri="{FF2B5EF4-FFF2-40B4-BE49-F238E27FC236}">
              <a16:creationId xmlns="" xmlns:a16="http://schemas.microsoft.com/office/drawing/2014/main" id="{B975DC61-07C4-4CEC-B6A5-6CA772F803C8}"/>
            </a:ext>
          </a:extLst>
        </xdr:cNvPr>
        <xdr:cNvCxnSpPr/>
      </xdr:nvCxnSpPr>
      <xdr:spPr>
        <a:xfrm>
          <a:off x="2597426" y="5820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306</xdr:row>
      <xdr:rowOff>8282</xdr:rowOff>
    </xdr:from>
    <xdr:to>
      <xdr:col>12</xdr:col>
      <xdr:colOff>49696</xdr:colOff>
      <xdr:row>306</xdr:row>
      <xdr:rowOff>8282</xdr:rowOff>
    </xdr:to>
    <xdr:cxnSp macro="">
      <xdr:nvCxnSpPr>
        <xdr:cNvPr id="156" name="直線コネクタ 155">
          <a:extLst>
            <a:ext uri="{FF2B5EF4-FFF2-40B4-BE49-F238E27FC236}">
              <a16:creationId xmlns="" xmlns:a16="http://schemas.microsoft.com/office/drawing/2014/main" id="{F603DBE9-AB0F-4AA9-9E0D-9D4BBF723899}"/>
            </a:ext>
          </a:extLst>
        </xdr:cNvPr>
        <xdr:cNvCxnSpPr/>
      </xdr:nvCxnSpPr>
      <xdr:spPr>
        <a:xfrm>
          <a:off x="3702326" y="5820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305</xdr:row>
      <xdr:rowOff>41413</xdr:rowOff>
    </xdr:from>
    <xdr:to>
      <xdr:col>12</xdr:col>
      <xdr:colOff>279124</xdr:colOff>
      <xdr:row>306</xdr:row>
      <xdr:rowOff>168088</xdr:rowOff>
    </xdr:to>
    <xdr:sp macro="" textlink="">
      <xdr:nvSpPr>
        <xdr:cNvPr id="157" name="大かっこ 156">
          <a:extLst>
            <a:ext uri="{FF2B5EF4-FFF2-40B4-BE49-F238E27FC236}">
              <a16:creationId xmlns="" xmlns:a16="http://schemas.microsoft.com/office/drawing/2014/main" id="{EB9AB48A-D5EA-4366-A560-7AB5F5A9797E}"/>
            </a:ext>
          </a:extLst>
        </xdr:cNvPr>
        <xdr:cNvSpPr/>
      </xdr:nvSpPr>
      <xdr:spPr>
        <a:xfrm>
          <a:off x="3451412" y="5804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313</xdr:row>
      <xdr:rowOff>41413</xdr:rowOff>
    </xdr:from>
    <xdr:to>
      <xdr:col>12</xdr:col>
      <xdr:colOff>279124</xdr:colOff>
      <xdr:row>314</xdr:row>
      <xdr:rowOff>168088</xdr:rowOff>
    </xdr:to>
    <xdr:sp macro="" textlink="">
      <xdr:nvSpPr>
        <xdr:cNvPr id="158" name="大かっこ 157">
          <a:extLst>
            <a:ext uri="{FF2B5EF4-FFF2-40B4-BE49-F238E27FC236}">
              <a16:creationId xmlns="" xmlns:a16="http://schemas.microsoft.com/office/drawing/2014/main" id="{B24D45D5-6FB7-4272-B455-EBC46EC98C03}"/>
            </a:ext>
          </a:extLst>
        </xdr:cNvPr>
        <xdr:cNvSpPr/>
      </xdr:nvSpPr>
      <xdr:spPr>
        <a:xfrm>
          <a:off x="3451412" y="5957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314</xdr:row>
      <xdr:rowOff>8282</xdr:rowOff>
    </xdr:from>
    <xdr:to>
      <xdr:col>12</xdr:col>
      <xdr:colOff>49696</xdr:colOff>
      <xdr:row>314</xdr:row>
      <xdr:rowOff>8282</xdr:rowOff>
    </xdr:to>
    <xdr:cxnSp macro="">
      <xdr:nvCxnSpPr>
        <xdr:cNvPr id="159" name="直線コネクタ 158">
          <a:extLst>
            <a:ext uri="{FF2B5EF4-FFF2-40B4-BE49-F238E27FC236}">
              <a16:creationId xmlns="" xmlns:a16="http://schemas.microsoft.com/office/drawing/2014/main" id="{17735E0A-5F96-4A76-A305-2A1986E4EB19}"/>
            </a:ext>
          </a:extLst>
        </xdr:cNvPr>
        <xdr:cNvCxnSpPr/>
      </xdr:nvCxnSpPr>
      <xdr:spPr>
        <a:xfrm>
          <a:off x="3702326" y="5973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316</xdr:row>
      <xdr:rowOff>41413</xdr:rowOff>
    </xdr:from>
    <xdr:to>
      <xdr:col>8</xdr:col>
      <xdr:colOff>279124</xdr:colOff>
      <xdr:row>317</xdr:row>
      <xdr:rowOff>168088</xdr:rowOff>
    </xdr:to>
    <xdr:sp macro="" textlink="">
      <xdr:nvSpPr>
        <xdr:cNvPr id="160" name="大かっこ 159">
          <a:extLst>
            <a:ext uri="{FF2B5EF4-FFF2-40B4-BE49-F238E27FC236}">
              <a16:creationId xmlns="" xmlns:a16="http://schemas.microsoft.com/office/drawing/2014/main" id="{8EAF420C-B8B4-4F9C-927B-D6BFDA5A1BB7}"/>
            </a:ext>
          </a:extLst>
        </xdr:cNvPr>
        <xdr:cNvSpPr/>
      </xdr:nvSpPr>
      <xdr:spPr>
        <a:xfrm>
          <a:off x="2346512" y="6014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317</xdr:row>
      <xdr:rowOff>8282</xdr:rowOff>
    </xdr:from>
    <xdr:to>
      <xdr:col>8</xdr:col>
      <xdr:colOff>49696</xdr:colOff>
      <xdr:row>317</xdr:row>
      <xdr:rowOff>8282</xdr:rowOff>
    </xdr:to>
    <xdr:cxnSp macro="">
      <xdr:nvCxnSpPr>
        <xdr:cNvPr id="161" name="直線コネクタ 160">
          <a:extLst>
            <a:ext uri="{FF2B5EF4-FFF2-40B4-BE49-F238E27FC236}">
              <a16:creationId xmlns="" xmlns:a16="http://schemas.microsoft.com/office/drawing/2014/main" id="{652E9240-E195-4994-B4DD-1B307B5179F8}"/>
            </a:ext>
          </a:extLst>
        </xdr:cNvPr>
        <xdr:cNvCxnSpPr/>
      </xdr:nvCxnSpPr>
      <xdr:spPr>
        <a:xfrm>
          <a:off x="2597426" y="6030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313</xdr:row>
      <xdr:rowOff>41413</xdr:rowOff>
    </xdr:from>
    <xdr:to>
      <xdr:col>16</xdr:col>
      <xdr:colOff>279124</xdr:colOff>
      <xdr:row>314</xdr:row>
      <xdr:rowOff>168088</xdr:rowOff>
    </xdr:to>
    <xdr:sp macro="" textlink="">
      <xdr:nvSpPr>
        <xdr:cNvPr id="162" name="大かっこ 161">
          <a:extLst>
            <a:ext uri="{FF2B5EF4-FFF2-40B4-BE49-F238E27FC236}">
              <a16:creationId xmlns="" xmlns:a16="http://schemas.microsoft.com/office/drawing/2014/main" id="{16384025-0229-4CBD-B9A8-9E3E47E5B863}"/>
            </a:ext>
          </a:extLst>
        </xdr:cNvPr>
        <xdr:cNvSpPr/>
      </xdr:nvSpPr>
      <xdr:spPr>
        <a:xfrm>
          <a:off x="4556312" y="5957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314</xdr:row>
      <xdr:rowOff>8282</xdr:rowOff>
    </xdr:from>
    <xdr:to>
      <xdr:col>16</xdr:col>
      <xdr:colOff>49696</xdr:colOff>
      <xdr:row>314</xdr:row>
      <xdr:rowOff>8282</xdr:rowOff>
    </xdr:to>
    <xdr:cxnSp macro="">
      <xdr:nvCxnSpPr>
        <xdr:cNvPr id="163" name="直線コネクタ 162">
          <a:extLst>
            <a:ext uri="{FF2B5EF4-FFF2-40B4-BE49-F238E27FC236}">
              <a16:creationId xmlns="" xmlns:a16="http://schemas.microsoft.com/office/drawing/2014/main" id="{5F301D6F-1F0E-47B8-BD84-D382369A980D}"/>
            </a:ext>
          </a:extLst>
        </xdr:cNvPr>
        <xdr:cNvCxnSpPr/>
      </xdr:nvCxnSpPr>
      <xdr:spPr>
        <a:xfrm>
          <a:off x="4807226" y="5973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316</xdr:row>
      <xdr:rowOff>41413</xdr:rowOff>
    </xdr:from>
    <xdr:to>
      <xdr:col>16</xdr:col>
      <xdr:colOff>279124</xdr:colOff>
      <xdr:row>317</xdr:row>
      <xdr:rowOff>168088</xdr:rowOff>
    </xdr:to>
    <xdr:sp macro="" textlink="">
      <xdr:nvSpPr>
        <xdr:cNvPr id="164" name="大かっこ 163">
          <a:extLst>
            <a:ext uri="{FF2B5EF4-FFF2-40B4-BE49-F238E27FC236}">
              <a16:creationId xmlns="" xmlns:a16="http://schemas.microsoft.com/office/drawing/2014/main" id="{BE578108-41B3-433B-B85E-E454DA07C61E}"/>
            </a:ext>
          </a:extLst>
        </xdr:cNvPr>
        <xdr:cNvSpPr/>
      </xdr:nvSpPr>
      <xdr:spPr>
        <a:xfrm>
          <a:off x="4556312" y="6014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317</xdr:row>
      <xdr:rowOff>8282</xdr:rowOff>
    </xdr:from>
    <xdr:to>
      <xdr:col>16</xdr:col>
      <xdr:colOff>49696</xdr:colOff>
      <xdr:row>317</xdr:row>
      <xdr:rowOff>8282</xdr:rowOff>
    </xdr:to>
    <xdr:cxnSp macro="">
      <xdr:nvCxnSpPr>
        <xdr:cNvPr id="165" name="直線コネクタ 164">
          <a:extLst>
            <a:ext uri="{FF2B5EF4-FFF2-40B4-BE49-F238E27FC236}">
              <a16:creationId xmlns="" xmlns:a16="http://schemas.microsoft.com/office/drawing/2014/main" id="{9CA9F4BA-8D21-44B3-9EC0-FAB3864A3F9C}"/>
            </a:ext>
          </a:extLst>
        </xdr:cNvPr>
        <xdr:cNvCxnSpPr/>
      </xdr:nvCxnSpPr>
      <xdr:spPr>
        <a:xfrm>
          <a:off x="4807226" y="6030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319</xdr:row>
      <xdr:rowOff>41413</xdr:rowOff>
    </xdr:from>
    <xdr:to>
      <xdr:col>8</xdr:col>
      <xdr:colOff>279124</xdr:colOff>
      <xdr:row>320</xdr:row>
      <xdr:rowOff>168088</xdr:rowOff>
    </xdr:to>
    <xdr:sp macro="" textlink="">
      <xdr:nvSpPr>
        <xdr:cNvPr id="166" name="大かっこ 165">
          <a:extLst>
            <a:ext uri="{FF2B5EF4-FFF2-40B4-BE49-F238E27FC236}">
              <a16:creationId xmlns="" xmlns:a16="http://schemas.microsoft.com/office/drawing/2014/main" id="{BD4AA3ED-F8DA-47A6-A565-309636C68364}"/>
            </a:ext>
          </a:extLst>
        </xdr:cNvPr>
        <xdr:cNvSpPr/>
      </xdr:nvSpPr>
      <xdr:spPr>
        <a:xfrm>
          <a:off x="2346512" y="6071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320</xdr:row>
      <xdr:rowOff>8282</xdr:rowOff>
    </xdr:from>
    <xdr:to>
      <xdr:col>8</xdr:col>
      <xdr:colOff>49696</xdr:colOff>
      <xdr:row>320</xdr:row>
      <xdr:rowOff>8282</xdr:rowOff>
    </xdr:to>
    <xdr:cxnSp macro="">
      <xdr:nvCxnSpPr>
        <xdr:cNvPr id="167" name="直線コネクタ 166">
          <a:extLst>
            <a:ext uri="{FF2B5EF4-FFF2-40B4-BE49-F238E27FC236}">
              <a16:creationId xmlns="" xmlns:a16="http://schemas.microsoft.com/office/drawing/2014/main" id="{F1AC2C6E-5E54-4332-A49A-ADB434A817DC}"/>
            </a:ext>
          </a:extLst>
        </xdr:cNvPr>
        <xdr:cNvCxnSpPr/>
      </xdr:nvCxnSpPr>
      <xdr:spPr>
        <a:xfrm>
          <a:off x="2597426" y="6087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320</xdr:row>
      <xdr:rowOff>8282</xdr:rowOff>
    </xdr:from>
    <xdr:to>
      <xdr:col>12</xdr:col>
      <xdr:colOff>49696</xdr:colOff>
      <xdr:row>320</xdr:row>
      <xdr:rowOff>8282</xdr:rowOff>
    </xdr:to>
    <xdr:cxnSp macro="">
      <xdr:nvCxnSpPr>
        <xdr:cNvPr id="168" name="直線コネクタ 167">
          <a:extLst>
            <a:ext uri="{FF2B5EF4-FFF2-40B4-BE49-F238E27FC236}">
              <a16:creationId xmlns="" xmlns:a16="http://schemas.microsoft.com/office/drawing/2014/main" id="{6CE4649E-543C-40C4-86E4-6C7F58B18879}"/>
            </a:ext>
          </a:extLst>
        </xdr:cNvPr>
        <xdr:cNvCxnSpPr/>
      </xdr:nvCxnSpPr>
      <xdr:spPr>
        <a:xfrm>
          <a:off x="3702326" y="6087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319</xdr:row>
      <xdr:rowOff>41413</xdr:rowOff>
    </xdr:from>
    <xdr:to>
      <xdr:col>12</xdr:col>
      <xdr:colOff>279124</xdr:colOff>
      <xdr:row>320</xdr:row>
      <xdr:rowOff>168088</xdr:rowOff>
    </xdr:to>
    <xdr:sp macro="" textlink="">
      <xdr:nvSpPr>
        <xdr:cNvPr id="169" name="大かっこ 168">
          <a:extLst>
            <a:ext uri="{FF2B5EF4-FFF2-40B4-BE49-F238E27FC236}">
              <a16:creationId xmlns="" xmlns:a16="http://schemas.microsoft.com/office/drawing/2014/main" id="{2CEC32CC-9D6F-4AEE-A483-597515E72201}"/>
            </a:ext>
          </a:extLst>
        </xdr:cNvPr>
        <xdr:cNvSpPr/>
      </xdr:nvSpPr>
      <xdr:spPr>
        <a:xfrm>
          <a:off x="3451412" y="6071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327</xdr:row>
      <xdr:rowOff>41413</xdr:rowOff>
    </xdr:from>
    <xdr:to>
      <xdr:col>12</xdr:col>
      <xdr:colOff>279124</xdr:colOff>
      <xdr:row>328</xdr:row>
      <xdr:rowOff>168088</xdr:rowOff>
    </xdr:to>
    <xdr:sp macro="" textlink="">
      <xdr:nvSpPr>
        <xdr:cNvPr id="170" name="大かっこ 169">
          <a:extLst>
            <a:ext uri="{FF2B5EF4-FFF2-40B4-BE49-F238E27FC236}">
              <a16:creationId xmlns="" xmlns:a16="http://schemas.microsoft.com/office/drawing/2014/main" id="{B1EB576F-4C83-40DF-82FE-E78B2D105C5D}"/>
            </a:ext>
          </a:extLst>
        </xdr:cNvPr>
        <xdr:cNvSpPr/>
      </xdr:nvSpPr>
      <xdr:spPr>
        <a:xfrm>
          <a:off x="3451412" y="6223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328</xdr:row>
      <xdr:rowOff>8282</xdr:rowOff>
    </xdr:from>
    <xdr:to>
      <xdr:col>12</xdr:col>
      <xdr:colOff>49696</xdr:colOff>
      <xdr:row>328</xdr:row>
      <xdr:rowOff>8282</xdr:rowOff>
    </xdr:to>
    <xdr:cxnSp macro="">
      <xdr:nvCxnSpPr>
        <xdr:cNvPr id="171" name="直線コネクタ 170">
          <a:extLst>
            <a:ext uri="{FF2B5EF4-FFF2-40B4-BE49-F238E27FC236}">
              <a16:creationId xmlns="" xmlns:a16="http://schemas.microsoft.com/office/drawing/2014/main" id="{CBA5030B-9190-49EF-8C0D-CAC06D8D00DD}"/>
            </a:ext>
          </a:extLst>
        </xdr:cNvPr>
        <xdr:cNvCxnSpPr/>
      </xdr:nvCxnSpPr>
      <xdr:spPr>
        <a:xfrm>
          <a:off x="3702326" y="6239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330</xdr:row>
      <xdr:rowOff>41413</xdr:rowOff>
    </xdr:from>
    <xdr:to>
      <xdr:col>8</xdr:col>
      <xdr:colOff>279124</xdr:colOff>
      <xdr:row>331</xdr:row>
      <xdr:rowOff>168088</xdr:rowOff>
    </xdr:to>
    <xdr:sp macro="" textlink="">
      <xdr:nvSpPr>
        <xdr:cNvPr id="172" name="大かっこ 171">
          <a:extLst>
            <a:ext uri="{FF2B5EF4-FFF2-40B4-BE49-F238E27FC236}">
              <a16:creationId xmlns="" xmlns:a16="http://schemas.microsoft.com/office/drawing/2014/main" id="{50A736D8-4F08-4518-862C-D786800329E2}"/>
            </a:ext>
          </a:extLst>
        </xdr:cNvPr>
        <xdr:cNvSpPr/>
      </xdr:nvSpPr>
      <xdr:spPr>
        <a:xfrm>
          <a:off x="2346512" y="6281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331</xdr:row>
      <xdr:rowOff>8282</xdr:rowOff>
    </xdr:from>
    <xdr:to>
      <xdr:col>8</xdr:col>
      <xdr:colOff>49696</xdr:colOff>
      <xdr:row>331</xdr:row>
      <xdr:rowOff>8282</xdr:rowOff>
    </xdr:to>
    <xdr:cxnSp macro="">
      <xdr:nvCxnSpPr>
        <xdr:cNvPr id="173" name="直線コネクタ 172">
          <a:extLst>
            <a:ext uri="{FF2B5EF4-FFF2-40B4-BE49-F238E27FC236}">
              <a16:creationId xmlns="" xmlns:a16="http://schemas.microsoft.com/office/drawing/2014/main" id="{6D554AFF-B215-4F9E-9BF7-7E6783B3DA61}"/>
            </a:ext>
          </a:extLst>
        </xdr:cNvPr>
        <xdr:cNvCxnSpPr/>
      </xdr:nvCxnSpPr>
      <xdr:spPr>
        <a:xfrm>
          <a:off x="2597426" y="6296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327</xdr:row>
      <xdr:rowOff>41413</xdr:rowOff>
    </xdr:from>
    <xdr:to>
      <xdr:col>16</xdr:col>
      <xdr:colOff>279124</xdr:colOff>
      <xdr:row>328</xdr:row>
      <xdr:rowOff>168088</xdr:rowOff>
    </xdr:to>
    <xdr:sp macro="" textlink="">
      <xdr:nvSpPr>
        <xdr:cNvPr id="174" name="大かっこ 173">
          <a:extLst>
            <a:ext uri="{FF2B5EF4-FFF2-40B4-BE49-F238E27FC236}">
              <a16:creationId xmlns="" xmlns:a16="http://schemas.microsoft.com/office/drawing/2014/main" id="{217099BE-7C29-4792-9FE1-2AFB4E785B14}"/>
            </a:ext>
          </a:extLst>
        </xdr:cNvPr>
        <xdr:cNvSpPr/>
      </xdr:nvSpPr>
      <xdr:spPr>
        <a:xfrm>
          <a:off x="4556312" y="6223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328</xdr:row>
      <xdr:rowOff>8282</xdr:rowOff>
    </xdr:from>
    <xdr:to>
      <xdr:col>16</xdr:col>
      <xdr:colOff>49696</xdr:colOff>
      <xdr:row>328</xdr:row>
      <xdr:rowOff>8282</xdr:rowOff>
    </xdr:to>
    <xdr:cxnSp macro="">
      <xdr:nvCxnSpPr>
        <xdr:cNvPr id="175" name="直線コネクタ 174">
          <a:extLst>
            <a:ext uri="{FF2B5EF4-FFF2-40B4-BE49-F238E27FC236}">
              <a16:creationId xmlns="" xmlns:a16="http://schemas.microsoft.com/office/drawing/2014/main" id="{7629208F-7062-4B97-B0A6-8A31CF796555}"/>
            </a:ext>
          </a:extLst>
        </xdr:cNvPr>
        <xdr:cNvCxnSpPr/>
      </xdr:nvCxnSpPr>
      <xdr:spPr>
        <a:xfrm>
          <a:off x="4807226" y="6239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330</xdr:row>
      <xdr:rowOff>41413</xdr:rowOff>
    </xdr:from>
    <xdr:to>
      <xdr:col>16</xdr:col>
      <xdr:colOff>279124</xdr:colOff>
      <xdr:row>331</xdr:row>
      <xdr:rowOff>168088</xdr:rowOff>
    </xdr:to>
    <xdr:sp macro="" textlink="">
      <xdr:nvSpPr>
        <xdr:cNvPr id="176" name="大かっこ 175">
          <a:extLst>
            <a:ext uri="{FF2B5EF4-FFF2-40B4-BE49-F238E27FC236}">
              <a16:creationId xmlns="" xmlns:a16="http://schemas.microsoft.com/office/drawing/2014/main" id="{A10E3377-8616-41F6-B072-B6678446EFB5}"/>
            </a:ext>
          </a:extLst>
        </xdr:cNvPr>
        <xdr:cNvSpPr/>
      </xdr:nvSpPr>
      <xdr:spPr>
        <a:xfrm>
          <a:off x="4556312" y="6281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331</xdr:row>
      <xdr:rowOff>8282</xdr:rowOff>
    </xdr:from>
    <xdr:to>
      <xdr:col>16</xdr:col>
      <xdr:colOff>49696</xdr:colOff>
      <xdr:row>331</xdr:row>
      <xdr:rowOff>8282</xdr:rowOff>
    </xdr:to>
    <xdr:cxnSp macro="">
      <xdr:nvCxnSpPr>
        <xdr:cNvPr id="177" name="直線コネクタ 176">
          <a:extLst>
            <a:ext uri="{FF2B5EF4-FFF2-40B4-BE49-F238E27FC236}">
              <a16:creationId xmlns="" xmlns:a16="http://schemas.microsoft.com/office/drawing/2014/main" id="{797C47C8-824E-45A4-84D5-5136A2C13C49}"/>
            </a:ext>
          </a:extLst>
        </xdr:cNvPr>
        <xdr:cNvCxnSpPr/>
      </xdr:nvCxnSpPr>
      <xdr:spPr>
        <a:xfrm>
          <a:off x="4807226" y="6296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333</xdr:row>
      <xdr:rowOff>41413</xdr:rowOff>
    </xdr:from>
    <xdr:to>
      <xdr:col>8</xdr:col>
      <xdr:colOff>279124</xdr:colOff>
      <xdr:row>334</xdr:row>
      <xdr:rowOff>168088</xdr:rowOff>
    </xdr:to>
    <xdr:sp macro="" textlink="">
      <xdr:nvSpPr>
        <xdr:cNvPr id="178" name="大かっこ 177">
          <a:extLst>
            <a:ext uri="{FF2B5EF4-FFF2-40B4-BE49-F238E27FC236}">
              <a16:creationId xmlns="" xmlns:a16="http://schemas.microsoft.com/office/drawing/2014/main" id="{14EAA553-6328-4349-A498-ED4CD979F51D}"/>
            </a:ext>
          </a:extLst>
        </xdr:cNvPr>
        <xdr:cNvSpPr/>
      </xdr:nvSpPr>
      <xdr:spPr>
        <a:xfrm>
          <a:off x="2346512" y="6338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334</xdr:row>
      <xdr:rowOff>8282</xdr:rowOff>
    </xdr:from>
    <xdr:to>
      <xdr:col>8</xdr:col>
      <xdr:colOff>49696</xdr:colOff>
      <xdr:row>334</xdr:row>
      <xdr:rowOff>8282</xdr:rowOff>
    </xdr:to>
    <xdr:cxnSp macro="">
      <xdr:nvCxnSpPr>
        <xdr:cNvPr id="179" name="直線コネクタ 178">
          <a:extLst>
            <a:ext uri="{FF2B5EF4-FFF2-40B4-BE49-F238E27FC236}">
              <a16:creationId xmlns="" xmlns:a16="http://schemas.microsoft.com/office/drawing/2014/main" id="{67EFCD2B-AD8C-469C-A033-E1EAFF1F8120}"/>
            </a:ext>
          </a:extLst>
        </xdr:cNvPr>
        <xdr:cNvCxnSpPr/>
      </xdr:nvCxnSpPr>
      <xdr:spPr>
        <a:xfrm>
          <a:off x="2597426" y="6354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334</xdr:row>
      <xdr:rowOff>8282</xdr:rowOff>
    </xdr:from>
    <xdr:to>
      <xdr:col>12</xdr:col>
      <xdr:colOff>49696</xdr:colOff>
      <xdr:row>334</xdr:row>
      <xdr:rowOff>8282</xdr:rowOff>
    </xdr:to>
    <xdr:cxnSp macro="">
      <xdr:nvCxnSpPr>
        <xdr:cNvPr id="180" name="直線コネクタ 179">
          <a:extLst>
            <a:ext uri="{FF2B5EF4-FFF2-40B4-BE49-F238E27FC236}">
              <a16:creationId xmlns="" xmlns:a16="http://schemas.microsoft.com/office/drawing/2014/main" id="{BDD932F5-5029-4C02-87C3-3CB8F32A5500}"/>
            </a:ext>
          </a:extLst>
        </xdr:cNvPr>
        <xdr:cNvCxnSpPr/>
      </xdr:nvCxnSpPr>
      <xdr:spPr>
        <a:xfrm>
          <a:off x="3702326" y="6354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333</xdr:row>
      <xdr:rowOff>41413</xdr:rowOff>
    </xdr:from>
    <xdr:to>
      <xdr:col>12</xdr:col>
      <xdr:colOff>279124</xdr:colOff>
      <xdr:row>334</xdr:row>
      <xdr:rowOff>168088</xdr:rowOff>
    </xdr:to>
    <xdr:sp macro="" textlink="">
      <xdr:nvSpPr>
        <xdr:cNvPr id="181" name="大かっこ 180">
          <a:extLst>
            <a:ext uri="{FF2B5EF4-FFF2-40B4-BE49-F238E27FC236}">
              <a16:creationId xmlns="" xmlns:a16="http://schemas.microsoft.com/office/drawing/2014/main" id="{D6896143-FA99-4029-92BE-06D7CCF69E81}"/>
            </a:ext>
          </a:extLst>
        </xdr:cNvPr>
        <xdr:cNvSpPr/>
      </xdr:nvSpPr>
      <xdr:spPr>
        <a:xfrm>
          <a:off x="3451412" y="6338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341</xdr:row>
      <xdr:rowOff>41413</xdr:rowOff>
    </xdr:from>
    <xdr:to>
      <xdr:col>12</xdr:col>
      <xdr:colOff>279124</xdr:colOff>
      <xdr:row>342</xdr:row>
      <xdr:rowOff>168088</xdr:rowOff>
    </xdr:to>
    <xdr:sp macro="" textlink="">
      <xdr:nvSpPr>
        <xdr:cNvPr id="182" name="大かっこ 181">
          <a:extLst>
            <a:ext uri="{FF2B5EF4-FFF2-40B4-BE49-F238E27FC236}">
              <a16:creationId xmlns="" xmlns:a16="http://schemas.microsoft.com/office/drawing/2014/main" id="{8026A808-D9A7-447D-A837-D850D8DB6B73}"/>
            </a:ext>
          </a:extLst>
        </xdr:cNvPr>
        <xdr:cNvSpPr/>
      </xdr:nvSpPr>
      <xdr:spPr>
        <a:xfrm>
          <a:off x="3451412" y="6490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342</xdr:row>
      <xdr:rowOff>8282</xdr:rowOff>
    </xdr:from>
    <xdr:to>
      <xdr:col>12</xdr:col>
      <xdr:colOff>49696</xdr:colOff>
      <xdr:row>342</xdr:row>
      <xdr:rowOff>8282</xdr:rowOff>
    </xdr:to>
    <xdr:cxnSp macro="">
      <xdr:nvCxnSpPr>
        <xdr:cNvPr id="183" name="直線コネクタ 182">
          <a:extLst>
            <a:ext uri="{FF2B5EF4-FFF2-40B4-BE49-F238E27FC236}">
              <a16:creationId xmlns="" xmlns:a16="http://schemas.microsoft.com/office/drawing/2014/main" id="{62E0F8D1-FD9C-4009-ABCD-8B98A7F23877}"/>
            </a:ext>
          </a:extLst>
        </xdr:cNvPr>
        <xdr:cNvCxnSpPr/>
      </xdr:nvCxnSpPr>
      <xdr:spPr>
        <a:xfrm>
          <a:off x="3702326" y="6506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344</xdr:row>
      <xdr:rowOff>41413</xdr:rowOff>
    </xdr:from>
    <xdr:to>
      <xdr:col>8</xdr:col>
      <xdr:colOff>279124</xdr:colOff>
      <xdr:row>345</xdr:row>
      <xdr:rowOff>168088</xdr:rowOff>
    </xdr:to>
    <xdr:sp macro="" textlink="">
      <xdr:nvSpPr>
        <xdr:cNvPr id="184" name="大かっこ 183">
          <a:extLst>
            <a:ext uri="{FF2B5EF4-FFF2-40B4-BE49-F238E27FC236}">
              <a16:creationId xmlns="" xmlns:a16="http://schemas.microsoft.com/office/drawing/2014/main" id="{C707BA29-44AA-481A-B275-3194D8F095DA}"/>
            </a:ext>
          </a:extLst>
        </xdr:cNvPr>
        <xdr:cNvSpPr/>
      </xdr:nvSpPr>
      <xdr:spPr>
        <a:xfrm>
          <a:off x="2346512" y="6547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345</xdr:row>
      <xdr:rowOff>8282</xdr:rowOff>
    </xdr:from>
    <xdr:to>
      <xdr:col>8</xdr:col>
      <xdr:colOff>49696</xdr:colOff>
      <xdr:row>345</xdr:row>
      <xdr:rowOff>8282</xdr:rowOff>
    </xdr:to>
    <xdr:cxnSp macro="">
      <xdr:nvCxnSpPr>
        <xdr:cNvPr id="185" name="直線コネクタ 184">
          <a:extLst>
            <a:ext uri="{FF2B5EF4-FFF2-40B4-BE49-F238E27FC236}">
              <a16:creationId xmlns="" xmlns:a16="http://schemas.microsoft.com/office/drawing/2014/main" id="{F830976B-A506-4BDB-A378-545FB8748E80}"/>
            </a:ext>
          </a:extLst>
        </xdr:cNvPr>
        <xdr:cNvCxnSpPr/>
      </xdr:nvCxnSpPr>
      <xdr:spPr>
        <a:xfrm>
          <a:off x="2597426" y="6563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341</xdr:row>
      <xdr:rowOff>41413</xdr:rowOff>
    </xdr:from>
    <xdr:to>
      <xdr:col>16</xdr:col>
      <xdr:colOff>279124</xdr:colOff>
      <xdr:row>342</xdr:row>
      <xdr:rowOff>168088</xdr:rowOff>
    </xdr:to>
    <xdr:sp macro="" textlink="">
      <xdr:nvSpPr>
        <xdr:cNvPr id="186" name="大かっこ 185">
          <a:extLst>
            <a:ext uri="{FF2B5EF4-FFF2-40B4-BE49-F238E27FC236}">
              <a16:creationId xmlns="" xmlns:a16="http://schemas.microsoft.com/office/drawing/2014/main" id="{CFF5E29B-507E-497A-81B1-9766673271C3}"/>
            </a:ext>
          </a:extLst>
        </xdr:cNvPr>
        <xdr:cNvSpPr/>
      </xdr:nvSpPr>
      <xdr:spPr>
        <a:xfrm>
          <a:off x="4556312" y="6490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342</xdr:row>
      <xdr:rowOff>8282</xdr:rowOff>
    </xdr:from>
    <xdr:to>
      <xdr:col>16</xdr:col>
      <xdr:colOff>49696</xdr:colOff>
      <xdr:row>342</xdr:row>
      <xdr:rowOff>8282</xdr:rowOff>
    </xdr:to>
    <xdr:cxnSp macro="">
      <xdr:nvCxnSpPr>
        <xdr:cNvPr id="187" name="直線コネクタ 186">
          <a:extLst>
            <a:ext uri="{FF2B5EF4-FFF2-40B4-BE49-F238E27FC236}">
              <a16:creationId xmlns="" xmlns:a16="http://schemas.microsoft.com/office/drawing/2014/main" id="{603FCD59-4E53-4283-89B6-52F268E276CF}"/>
            </a:ext>
          </a:extLst>
        </xdr:cNvPr>
        <xdr:cNvCxnSpPr/>
      </xdr:nvCxnSpPr>
      <xdr:spPr>
        <a:xfrm>
          <a:off x="4807226" y="6506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344</xdr:row>
      <xdr:rowOff>41413</xdr:rowOff>
    </xdr:from>
    <xdr:to>
      <xdr:col>16</xdr:col>
      <xdr:colOff>279124</xdr:colOff>
      <xdr:row>345</xdr:row>
      <xdr:rowOff>168088</xdr:rowOff>
    </xdr:to>
    <xdr:sp macro="" textlink="">
      <xdr:nvSpPr>
        <xdr:cNvPr id="188" name="大かっこ 187">
          <a:extLst>
            <a:ext uri="{FF2B5EF4-FFF2-40B4-BE49-F238E27FC236}">
              <a16:creationId xmlns="" xmlns:a16="http://schemas.microsoft.com/office/drawing/2014/main" id="{DCD6CBD7-8C37-4B47-8F1D-1E630B0FD432}"/>
            </a:ext>
          </a:extLst>
        </xdr:cNvPr>
        <xdr:cNvSpPr/>
      </xdr:nvSpPr>
      <xdr:spPr>
        <a:xfrm>
          <a:off x="4556312" y="6547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345</xdr:row>
      <xdr:rowOff>8282</xdr:rowOff>
    </xdr:from>
    <xdr:to>
      <xdr:col>16</xdr:col>
      <xdr:colOff>49696</xdr:colOff>
      <xdr:row>345</xdr:row>
      <xdr:rowOff>8282</xdr:rowOff>
    </xdr:to>
    <xdr:cxnSp macro="">
      <xdr:nvCxnSpPr>
        <xdr:cNvPr id="189" name="直線コネクタ 188">
          <a:extLst>
            <a:ext uri="{FF2B5EF4-FFF2-40B4-BE49-F238E27FC236}">
              <a16:creationId xmlns="" xmlns:a16="http://schemas.microsoft.com/office/drawing/2014/main" id="{E882D2CE-8656-4444-8F1F-3FB0CF7F3E41}"/>
            </a:ext>
          </a:extLst>
        </xdr:cNvPr>
        <xdr:cNvCxnSpPr/>
      </xdr:nvCxnSpPr>
      <xdr:spPr>
        <a:xfrm>
          <a:off x="4807226" y="6563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347</xdr:row>
      <xdr:rowOff>41413</xdr:rowOff>
    </xdr:from>
    <xdr:to>
      <xdr:col>8</xdr:col>
      <xdr:colOff>279124</xdr:colOff>
      <xdr:row>348</xdr:row>
      <xdr:rowOff>168088</xdr:rowOff>
    </xdr:to>
    <xdr:sp macro="" textlink="">
      <xdr:nvSpPr>
        <xdr:cNvPr id="190" name="大かっこ 189">
          <a:extLst>
            <a:ext uri="{FF2B5EF4-FFF2-40B4-BE49-F238E27FC236}">
              <a16:creationId xmlns="" xmlns:a16="http://schemas.microsoft.com/office/drawing/2014/main" id="{2C70F883-01C1-4D90-A053-DEFC92F652CF}"/>
            </a:ext>
          </a:extLst>
        </xdr:cNvPr>
        <xdr:cNvSpPr/>
      </xdr:nvSpPr>
      <xdr:spPr>
        <a:xfrm>
          <a:off x="2346512" y="6604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348</xdr:row>
      <xdr:rowOff>8282</xdr:rowOff>
    </xdr:from>
    <xdr:to>
      <xdr:col>8</xdr:col>
      <xdr:colOff>49696</xdr:colOff>
      <xdr:row>348</xdr:row>
      <xdr:rowOff>8282</xdr:rowOff>
    </xdr:to>
    <xdr:cxnSp macro="">
      <xdr:nvCxnSpPr>
        <xdr:cNvPr id="191" name="直線コネクタ 190">
          <a:extLst>
            <a:ext uri="{FF2B5EF4-FFF2-40B4-BE49-F238E27FC236}">
              <a16:creationId xmlns="" xmlns:a16="http://schemas.microsoft.com/office/drawing/2014/main" id="{2B8BDEFF-335D-472B-987B-F8B669F1F7B0}"/>
            </a:ext>
          </a:extLst>
        </xdr:cNvPr>
        <xdr:cNvCxnSpPr/>
      </xdr:nvCxnSpPr>
      <xdr:spPr>
        <a:xfrm>
          <a:off x="2597426" y="6620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348</xdr:row>
      <xdr:rowOff>8282</xdr:rowOff>
    </xdr:from>
    <xdr:to>
      <xdr:col>12</xdr:col>
      <xdr:colOff>49696</xdr:colOff>
      <xdr:row>348</xdr:row>
      <xdr:rowOff>8282</xdr:rowOff>
    </xdr:to>
    <xdr:cxnSp macro="">
      <xdr:nvCxnSpPr>
        <xdr:cNvPr id="192" name="直線コネクタ 191">
          <a:extLst>
            <a:ext uri="{FF2B5EF4-FFF2-40B4-BE49-F238E27FC236}">
              <a16:creationId xmlns="" xmlns:a16="http://schemas.microsoft.com/office/drawing/2014/main" id="{BFE4B792-B8BC-4CCC-A74A-F881A843D15F}"/>
            </a:ext>
          </a:extLst>
        </xdr:cNvPr>
        <xdr:cNvCxnSpPr/>
      </xdr:nvCxnSpPr>
      <xdr:spPr>
        <a:xfrm>
          <a:off x="3702326" y="6620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347</xdr:row>
      <xdr:rowOff>41413</xdr:rowOff>
    </xdr:from>
    <xdr:to>
      <xdr:col>12</xdr:col>
      <xdr:colOff>279124</xdr:colOff>
      <xdr:row>348</xdr:row>
      <xdr:rowOff>168088</xdr:rowOff>
    </xdr:to>
    <xdr:sp macro="" textlink="">
      <xdr:nvSpPr>
        <xdr:cNvPr id="193" name="大かっこ 192">
          <a:extLst>
            <a:ext uri="{FF2B5EF4-FFF2-40B4-BE49-F238E27FC236}">
              <a16:creationId xmlns="" xmlns:a16="http://schemas.microsoft.com/office/drawing/2014/main" id="{01B0F89F-FAFE-4B60-B10D-E10228FA2282}"/>
            </a:ext>
          </a:extLst>
        </xdr:cNvPr>
        <xdr:cNvSpPr/>
      </xdr:nvSpPr>
      <xdr:spPr>
        <a:xfrm>
          <a:off x="3451412" y="6604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473</xdr:row>
      <xdr:rowOff>41413</xdr:rowOff>
    </xdr:from>
    <xdr:to>
      <xdr:col>12</xdr:col>
      <xdr:colOff>279124</xdr:colOff>
      <xdr:row>474</xdr:row>
      <xdr:rowOff>168088</xdr:rowOff>
    </xdr:to>
    <xdr:sp macro="" textlink="">
      <xdr:nvSpPr>
        <xdr:cNvPr id="194" name="大かっこ 193">
          <a:extLst>
            <a:ext uri="{FF2B5EF4-FFF2-40B4-BE49-F238E27FC236}">
              <a16:creationId xmlns="" xmlns:a16="http://schemas.microsoft.com/office/drawing/2014/main" id="{D3E49F0C-266B-4001-9EAA-309CF9F3ACCA}"/>
            </a:ext>
          </a:extLst>
        </xdr:cNvPr>
        <xdr:cNvSpPr/>
      </xdr:nvSpPr>
      <xdr:spPr>
        <a:xfrm>
          <a:off x="3451412" y="9005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474</xdr:row>
      <xdr:rowOff>8282</xdr:rowOff>
    </xdr:from>
    <xdr:to>
      <xdr:col>12</xdr:col>
      <xdr:colOff>49696</xdr:colOff>
      <xdr:row>474</xdr:row>
      <xdr:rowOff>8282</xdr:rowOff>
    </xdr:to>
    <xdr:cxnSp macro="">
      <xdr:nvCxnSpPr>
        <xdr:cNvPr id="195" name="直線コネクタ 194">
          <a:extLst>
            <a:ext uri="{FF2B5EF4-FFF2-40B4-BE49-F238E27FC236}">
              <a16:creationId xmlns="" xmlns:a16="http://schemas.microsoft.com/office/drawing/2014/main" id="{77CD0414-E3E0-4A58-9DD1-A891C2C87E5B}"/>
            </a:ext>
          </a:extLst>
        </xdr:cNvPr>
        <xdr:cNvCxnSpPr/>
      </xdr:nvCxnSpPr>
      <xdr:spPr>
        <a:xfrm>
          <a:off x="3702326" y="9021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476</xdr:row>
      <xdr:rowOff>41413</xdr:rowOff>
    </xdr:from>
    <xdr:to>
      <xdr:col>8</xdr:col>
      <xdr:colOff>279124</xdr:colOff>
      <xdr:row>477</xdr:row>
      <xdr:rowOff>168088</xdr:rowOff>
    </xdr:to>
    <xdr:sp macro="" textlink="">
      <xdr:nvSpPr>
        <xdr:cNvPr id="196" name="大かっこ 195">
          <a:extLst>
            <a:ext uri="{FF2B5EF4-FFF2-40B4-BE49-F238E27FC236}">
              <a16:creationId xmlns="" xmlns:a16="http://schemas.microsoft.com/office/drawing/2014/main" id="{B3A97291-C2F7-4C29-85AF-00BD1F4E7F73}"/>
            </a:ext>
          </a:extLst>
        </xdr:cNvPr>
        <xdr:cNvSpPr/>
      </xdr:nvSpPr>
      <xdr:spPr>
        <a:xfrm>
          <a:off x="2346512" y="9062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477</xdr:row>
      <xdr:rowOff>8282</xdr:rowOff>
    </xdr:from>
    <xdr:to>
      <xdr:col>8</xdr:col>
      <xdr:colOff>49696</xdr:colOff>
      <xdr:row>477</xdr:row>
      <xdr:rowOff>8282</xdr:rowOff>
    </xdr:to>
    <xdr:cxnSp macro="">
      <xdr:nvCxnSpPr>
        <xdr:cNvPr id="197" name="直線コネクタ 196">
          <a:extLst>
            <a:ext uri="{FF2B5EF4-FFF2-40B4-BE49-F238E27FC236}">
              <a16:creationId xmlns="" xmlns:a16="http://schemas.microsoft.com/office/drawing/2014/main" id="{9EEC514C-775E-4AFF-BEA0-ED16034EF3F7}"/>
            </a:ext>
          </a:extLst>
        </xdr:cNvPr>
        <xdr:cNvCxnSpPr/>
      </xdr:nvCxnSpPr>
      <xdr:spPr>
        <a:xfrm>
          <a:off x="2597426" y="9078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473</xdr:row>
      <xdr:rowOff>41413</xdr:rowOff>
    </xdr:from>
    <xdr:to>
      <xdr:col>16</xdr:col>
      <xdr:colOff>279124</xdr:colOff>
      <xdr:row>474</xdr:row>
      <xdr:rowOff>168088</xdr:rowOff>
    </xdr:to>
    <xdr:sp macro="" textlink="">
      <xdr:nvSpPr>
        <xdr:cNvPr id="198" name="大かっこ 197">
          <a:extLst>
            <a:ext uri="{FF2B5EF4-FFF2-40B4-BE49-F238E27FC236}">
              <a16:creationId xmlns="" xmlns:a16="http://schemas.microsoft.com/office/drawing/2014/main" id="{B259B5B8-AFCE-4457-B0B9-868C792BAA90}"/>
            </a:ext>
          </a:extLst>
        </xdr:cNvPr>
        <xdr:cNvSpPr/>
      </xdr:nvSpPr>
      <xdr:spPr>
        <a:xfrm>
          <a:off x="4556312" y="9005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474</xdr:row>
      <xdr:rowOff>8282</xdr:rowOff>
    </xdr:from>
    <xdr:to>
      <xdr:col>16</xdr:col>
      <xdr:colOff>49696</xdr:colOff>
      <xdr:row>474</xdr:row>
      <xdr:rowOff>8282</xdr:rowOff>
    </xdr:to>
    <xdr:cxnSp macro="">
      <xdr:nvCxnSpPr>
        <xdr:cNvPr id="199" name="直線コネクタ 198">
          <a:extLst>
            <a:ext uri="{FF2B5EF4-FFF2-40B4-BE49-F238E27FC236}">
              <a16:creationId xmlns="" xmlns:a16="http://schemas.microsoft.com/office/drawing/2014/main" id="{6CC8A99F-7418-4D8F-B992-6519B56A0E23}"/>
            </a:ext>
          </a:extLst>
        </xdr:cNvPr>
        <xdr:cNvCxnSpPr/>
      </xdr:nvCxnSpPr>
      <xdr:spPr>
        <a:xfrm>
          <a:off x="4807226" y="9021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476</xdr:row>
      <xdr:rowOff>41413</xdr:rowOff>
    </xdr:from>
    <xdr:to>
      <xdr:col>16</xdr:col>
      <xdr:colOff>279124</xdr:colOff>
      <xdr:row>477</xdr:row>
      <xdr:rowOff>168088</xdr:rowOff>
    </xdr:to>
    <xdr:sp macro="" textlink="">
      <xdr:nvSpPr>
        <xdr:cNvPr id="200" name="大かっこ 199">
          <a:extLst>
            <a:ext uri="{FF2B5EF4-FFF2-40B4-BE49-F238E27FC236}">
              <a16:creationId xmlns="" xmlns:a16="http://schemas.microsoft.com/office/drawing/2014/main" id="{8C9C5FAD-76A3-49D9-89F9-4D0B1F96F326}"/>
            </a:ext>
          </a:extLst>
        </xdr:cNvPr>
        <xdr:cNvSpPr/>
      </xdr:nvSpPr>
      <xdr:spPr>
        <a:xfrm>
          <a:off x="4556312" y="9062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477</xdr:row>
      <xdr:rowOff>8282</xdr:rowOff>
    </xdr:from>
    <xdr:to>
      <xdr:col>16</xdr:col>
      <xdr:colOff>49696</xdr:colOff>
      <xdr:row>477</xdr:row>
      <xdr:rowOff>8282</xdr:rowOff>
    </xdr:to>
    <xdr:cxnSp macro="">
      <xdr:nvCxnSpPr>
        <xdr:cNvPr id="201" name="直線コネクタ 200">
          <a:extLst>
            <a:ext uri="{FF2B5EF4-FFF2-40B4-BE49-F238E27FC236}">
              <a16:creationId xmlns="" xmlns:a16="http://schemas.microsoft.com/office/drawing/2014/main" id="{6587C185-87FF-4988-9DF6-7F0FA4CC0737}"/>
            </a:ext>
          </a:extLst>
        </xdr:cNvPr>
        <xdr:cNvCxnSpPr/>
      </xdr:nvCxnSpPr>
      <xdr:spPr>
        <a:xfrm>
          <a:off x="4807226" y="9078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479</xdr:row>
      <xdr:rowOff>41413</xdr:rowOff>
    </xdr:from>
    <xdr:to>
      <xdr:col>8</xdr:col>
      <xdr:colOff>279124</xdr:colOff>
      <xdr:row>480</xdr:row>
      <xdr:rowOff>168088</xdr:rowOff>
    </xdr:to>
    <xdr:sp macro="" textlink="">
      <xdr:nvSpPr>
        <xdr:cNvPr id="202" name="大かっこ 201">
          <a:extLst>
            <a:ext uri="{FF2B5EF4-FFF2-40B4-BE49-F238E27FC236}">
              <a16:creationId xmlns="" xmlns:a16="http://schemas.microsoft.com/office/drawing/2014/main" id="{3A60F541-23B1-4DD0-8F5B-3B7A26B6D2B4}"/>
            </a:ext>
          </a:extLst>
        </xdr:cNvPr>
        <xdr:cNvSpPr/>
      </xdr:nvSpPr>
      <xdr:spPr>
        <a:xfrm>
          <a:off x="2346512" y="9119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480</xdr:row>
      <xdr:rowOff>8282</xdr:rowOff>
    </xdr:from>
    <xdr:to>
      <xdr:col>8</xdr:col>
      <xdr:colOff>49696</xdr:colOff>
      <xdr:row>480</xdr:row>
      <xdr:rowOff>8282</xdr:rowOff>
    </xdr:to>
    <xdr:cxnSp macro="">
      <xdr:nvCxnSpPr>
        <xdr:cNvPr id="203" name="直線コネクタ 202">
          <a:extLst>
            <a:ext uri="{FF2B5EF4-FFF2-40B4-BE49-F238E27FC236}">
              <a16:creationId xmlns="" xmlns:a16="http://schemas.microsoft.com/office/drawing/2014/main" id="{ACC46266-990D-4BB0-9D26-7907F1DBFAB8}"/>
            </a:ext>
          </a:extLst>
        </xdr:cNvPr>
        <xdr:cNvCxnSpPr/>
      </xdr:nvCxnSpPr>
      <xdr:spPr>
        <a:xfrm>
          <a:off x="2597426" y="9135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480</xdr:row>
      <xdr:rowOff>8282</xdr:rowOff>
    </xdr:from>
    <xdr:to>
      <xdr:col>12</xdr:col>
      <xdr:colOff>49696</xdr:colOff>
      <xdr:row>480</xdr:row>
      <xdr:rowOff>8282</xdr:rowOff>
    </xdr:to>
    <xdr:cxnSp macro="">
      <xdr:nvCxnSpPr>
        <xdr:cNvPr id="204" name="直線コネクタ 203">
          <a:extLst>
            <a:ext uri="{FF2B5EF4-FFF2-40B4-BE49-F238E27FC236}">
              <a16:creationId xmlns="" xmlns:a16="http://schemas.microsoft.com/office/drawing/2014/main" id="{5429974B-3216-4902-B2E9-09AC70703ECE}"/>
            </a:ext>
          </a:extLst>
        </xdr:cNvPr>
        <xdr:cNvCxnSpPr/>
      </xdr:nvCxnSpPr>
      <xdr:spPr>
        <a:xfrm>
          <a:off x="3702326" y="9135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479</xdr:row>
      <xdr:rowOff>41413</xdr:rowOff>
    </xdr:from>
    <xdr:to>
      <xdr:col>12</xdr:col>
      <xdr:colOff>279124</xdr:colOff>
      <xdr:row>480</xdr:row>
      <xdr:rowOff>168088</xdr:rowOff>
    </xdr:to>
    <xdr:sp macro="" textlink="">
      <xdr:nvSpPr>
        <xdr:cNvPr id="205" name="大かっこ 204">
          <a:extLst>
            <a:ext uri="{FF2B5EF4-FFF2-40B4-BE49-F238E27FC236}">
              <a16:creationId xmlns="" xmlns:a16="http://schemas.microsoft.com/office/drawing/2014/main" id="{C865665E-E987-4787-9718-573FD866F022}"/>
            </a:ext>
          </a:extLst>
        </xdr:cNvPr>
        <xdr:cNvSpPr/>
      </xdr:nvSpPr>
      <xdr:spPr>
        <a:xfrm>
          <a:off x="3451412" y="9119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487</xdr:row>
      <xdr:rowOff>41413</xdr:rowOff>
    </xdr:from>
    <xdr:to>
      <xdr:col>12</xdr:col>
      <xdr:colOff>279124</xdr:colOff>
      <xdr:row>488</xdr:row>
      <xdr:rowOff>168088</xdr:rowOff>
    </xdr:to>
    <xdr:sp macro="" textlink="">
      <xdr:nvSpPr>
        <xdr:cNvPr id="206" name="大かっこ 205">
          <a:extLst>
            <a:ext uri="{FF2B5EF4-FFF2-40B4-BE49-F238E27FC236}">
              <a16:creationId xmlns="" xmlns:a16="http://schemas.microsoft.com/office/drawing/2014/main" id="{42D4D83E-799E-44A5-9308-765D3F62A0B1}"/>
            </a:ext>
          </a:extLst>
        </xdr:cNvPr>
        <xdr:cNvSpPr/>
      </xdr:nvSpPr>
      <xdr:spPr>
        <a:xfrm>
          <a:off x="3451412" y="9271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488</xdr:row>
      <xdr:rowOff>8282</xdr:rowOff>
    </xdr:from>
    <xdr:to>
      <xdr:col>12</xdr:col>
      <xdr:colOff>49696</xdr:colOff>
      <xdr:row>488</xdr:row>
      <xdr:rowOff>8282</xdr:rowOff>
    </xdr:to>
    <xdr:cxnSp macro="">
      <xdr:nvCxnSpPr>
        <xdr:cNvPr id="207" name="直線コネクタ 206">
          <a:extLst>
            <a:ext uri="{FF2B5EF4-FFF2-40B4-BE49-F238E27FC236}">
              <a16:creationId xmlns="" xmlns:a16="http://schemas.microsoft.com/office/drawing/2014/main" id="{A913CD5B-B134-43C2-8711-10EDF9360390}"/>
            </a:ext>
          </a:extLst>
        </xdr:cNvPr>
        <xdr:cNvCxnSpPr/>
      </xdr:nvCxnSpPr>
      <xdr:spPr>
        <a:xfrm>
          <a:off x="3702326" y="9287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490</xdr:row>
      <xdr:rowOff>41413</xdr:rowOff>
    </xdr:from>
    <xdr:to>
      <xdr:col>8</xdr:col>
      <xdr:colOff>279124</xdr:colOff>
      <xdr:row>491</xdr:row>
      <xdr:rowOff>168088</xdr:rowOff>
    </xdr:to>
    <xdr:sp macro="" textlink="">
      <xdr:nvSpPr>
        <xdr:cNvPr id="208" name="大かっこ 207">
          <a:extLst>
            <a:ext uri="{FF2B5EF4-FFF2-40B4-BE49-F238E27FC236}">
              <a16:creationId xmlns="" xmlns:a16="http://schemas.microsoft.com/office/drawing/2014/main" id="{2A56C848-84C1-48F6-B7FA-BA7B0E5229A1}"/>
            </a:ext>
          </a:extLst>
        </xdr:cNvPr>
        <xdr:cNvSpPr/>
      </xdr:nvSpPr>
      <xdr:spPr>
        <a:xfrm>
          <a:off x="2346512" y="9329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491</xdr:row>
      <xdr:rowOff>8282</xdr:rowOff>
    </xdr:from>
    <xdr:to>
      <xdr:col>8</xdr:col>
      <xdr:colOff>49696</xdr:colOff>
      <xdr:row>491</xdr:row>
      <xdr:rowOff>8282</xdr:rowOff>
    </xdr:to>
    <xdr:cxnSp macro="">
      <xdr:nvCxnSpPr>
        <xdr:cNvPr id="209" name="直線コネクタ 208">
          <a:extLst>
            <a:ext uri="{FF2B5EF4-FFF2-40B4-BE49-F238E27FC236}">
              <a16:creationId xmlns="" xmlns:a16="http://schemas.microsoft.com/office/drawing/2014/main" id="{6DBB0D87-34FA-4E27-A9CE-BFA9F00F9EE2}"/>
            </a:ext>
          </a:extLst>
        </xdr:cNvPr>
        <xdr:cNvCxnSpPr/>
      </xdr:nvCxnSpPr>
      <xdr:spPr>
        <a:xfrm>
          <a:off x="2597426" y="9344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487</xdr:row>
      <xdr:rowOff>41413</xdr:rowOff>
    </xdr:from>
    <xdr:to>
      <xdr:col>16</xdr:col>
      <xdr:colOff>279124</xdr:colOff>
      <xdr:row>488</xdr:row>
      <xdr:rowOff>168088</xdr:rowOff>
    </xdr:to>
    <xdr:sp macro="" textlink="">
      <xdr:nvSpPr>
        <xdr:cNvPr id="210" name="大かっこ 209">
          <a:extLst>
            <a:ext uri="{FF2B5EF4-FFF2-40B4-BE49-F238E27FC236}">
              <a16:creationId xmlns="" xmlns:a16="http://schemas.microsoft.com/office/drawing/2014/main" id="{EEA1E343-E92F-45DF-BACC-1BB35BA4A489}"/>
            </a:ext>
          </a:extLst>
        </xdr:cNvPr>
        <xdr:cNvSpPr/>
      </xdr:nvSpPr>
      <xdr:spPr>
        <a:xfrm>
          <a:off x="4556312" y="9271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488</xdr:row>
      <xdr:rowOff>8282</xdr:rowOff>
    </xdr:from>
    <xdr:to>
      <xdr:col>16</xdr:col>
      <xdr:colOff>49696</xdr:colOff>
      <xdr:row>488</xdr:row>
      <xdr:rowOff>8282</xdr:rowOff>
    </xdr:to>
    <xdr:cxnSp macro="">
      <xdr:nvCxnSpPr>
        <xdr:cNvPr id="211" name="直線コネクタ 210">
          <a:extLst>
            <a:ext uri="{FF2B5EF4-FFF2-40B4-BE49-F238E27FC236}">
              <a16:creationId xmlns="" xmlns:a16="http://schemas.microsoft.com/office/drawing/2014/main" id="{F2E8D962-39D6-4BFA-9386-84ABC2A9C0AD}"/>
            </a:ext>
          </a:extLst>
        </xdr:cNvPr>
        <xdr:cNvCxnSpPr/>
      </xdr:nvCxnSpPr>
      <xdr:spPr>
        <a:xfrm>
          <a:off x="4807226" y="9287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490</xdr:row>
      <xdr:rowOff>41413</xdr:rowOff>
    </xdr:from>
    <xdr:to>
      <xdr:col>16</xdr:col>
      <xdr:colOff>279124</xdr:colOff>
      <xdr:row>491</xdr:row>
      <xdr:rowOff>168088</xdr:rowOff>
    </xdr:to>
    <xdr:sp macro="" textlink="">
      <xdr:nvSpPr>
        <xdr:cNvPr id="212" name="大かっこ 211">
          <a:extLst>
            <a:ext uri="{FF2B5EF4-FFF2-40B4-BE49-F238E27FC236}">
              <a16:creationId xmlns="" xmlns:a16="http://schemas.microsoft.com/office/drawing/2014/main" id="{93834F4B-1307-4842-880D-B98D672F50CE}"/>
            </a:ext>
          </a:extLst>
        </xdr:cNvPr>
        <xdr:cNvSpPr/>
      </xdr:nvSpPr>
      <xdr:spPr>
        <a:xfrm>
          <a:off x="4556312" y="9329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491</xdr:row>
      <xdr:rowOff>8282</xdr:rowOff>
    </xdr:from>
    <xdr:to>
      <xdr:col>16</xdr:col>
      <xdr:colOff>49696</xdr:colOff>
      <xdr:row>491</xdr:row>
      <xdr:rowOff>8282</xdr:rowOff>
    </xdr:to>
    <xdr:cxnSp macro="">
      <xdr:nvCxnSpPr>
        <xdr:cNvPr id="213" name="直線コネクタ 212">
          <a:extLst>
            <a:ext uri="{FF2B5EF4-FFF2-40B4-BE49-F238E27FC236}">
              <a16:creationId xmlns="" xmlns:a16="http://schemas.microsoft.com/office/drawing/2014/main" id="{D8C296F2-56CA-45DB-97E0-DE00FB81FE0F}"/>
            </a:ext>
          </a:extLst>
        </xdr:cNvPr>
        <xdr:cNvCxnSpPr/>
      </xdr:nvCxnSpPr>
      <xdr:spPr>
        <a:xfrm>
          <a:off x="4807226" y="9344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493</xdr:row>
      <xdr:rowOff>41413</xdr:rowOff>
    </xdr:from>
    <xdr:to>
      <xdr:col>8</xdr:col>
      <xdr:colOff>279124</xdr:colOff>
      <xdr:row>494</xdr:row>
      <xdr:rowOff>168088</xdr:rowOff>
    </xdr:to>
    <xdr:sp macro="" textlink="">
      <xdr:nvSpPr>
        <xdr:cNvPr id="214" name="大かっこ 213">
          <a:extLst>
            <a:ext uri="{FF2B5EF4-FFF2-40B4-BE49-F238E27FC236}">
              <a16:creationId xmlns="" xmlns:a16="http://schemas.microsoft.com/office/drawing/2014/main" id="{82BB50F1-63B1-4325-8E7E-320ED209E57A}"/>
            </a:ext>
          </a:extLst>
        </xdr:cNvPr>
        <xdr:cNvSpPr/>
      </xdr:nvSpPr>
      <xdr:spPr>
        <a:xfrm>
          <a:off x="2346512" y="9386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494</xdr:row>
      <xdr:rowOff>8282</xdr:rowOff>
    </xdr:from>
    <xdr:to>
      <xdr:col>8</xdr:col>
      <xdr:colOff>49696</xdr:colOff>
      <xdr:row>494</xdr:row>
      <xdr:rowOff>8282</xdr:rowOff>
    </xdr:to>
    <xdr:cxnSp macro="">
      <xdr:nvCxnSpPr>
        <xdr:cNvPr id="215" name="直線コネクタ 214">
          <a:extLst>
            <a:ext uri="{FF2B5EF4-FFF2-40B4-BE49-F238E27FC236}">
              <a16:creationId xmlns="" xmlns:a16="http://schemas.microsoft.com/office/drawing/2014/main" id="{74D8EE79-0B4F-4961-B2E9-4C6001749738}"/>
            </a:ext>
          </a:extLst>
        </xdr:cNvPr>
        <xdr:cNvCxnSpPr/>
      </xdr:nvCxnSpPr>
      <xdr:spPr>
        <a:xfrm>
          <a:off x="2597426" y="9402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494</xdr:row>
      <xdr:rowOff>8282</xdr:rowOff>
    </xdr:from>
    <xdr:to>
      <xdr:col>12</xdr:col>
      <xdr:colOff>49696</xdr:colOff>
      <xdr:row>494</xdr:row>
      <xdr:rowOff>8282</xdr:rowOff>
    </xdr:to>
    <xdr:cxnSp macro="">
      <xdr:nvCxnSpPr>
        <xdr:cNvPr id="216" name="直線コネクタ 215">
          <a:extLst>
            <a:ext uri="{FF2B5EF4-FFF2-40B4-BE49-F238E27FC236}">
              <a16:creationId xmlns="" xmlns:a16="http://schemas.microsoft.com/office/drawing/2014/main" id="{1D27511D-04FD-4FB6-962F-26613EC421FC}"/>
            </a:ext>
          </a:extLst>
        </xdr:cNvPr>
        <xdr:cNvCxnSpPr/>
      </xdr:nvCxnSpPr>
      <xdr:spPr>
        <a:xfrm>
          <a:off x="3702326" y="9402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493</xdr:row>
      <xdr:rowOff>41413</xdr:rowOff>
    </xdr:from>
    <xdr:to>
      <xdr:col>12</xdr:col>
      <xdr:colOff>279124</xdr:colOff>
      <xdr:row>494</xdr:row>
      <xdr:rowOff>168088</xdr:rowOff>
    </xdr:to>
    <xdr:sp macro="" textlink="">
      <xdr:nvSpPr>
        <xdr:cNvPr id="217" name="大かっこ 216">
          <a:extLst>
            <a:ext uri="{FF2B5EF4-FFF2-40B4-BE49-F238E27FC236}">
              <a16:creationId xmlns="" xmlns:a16="http://schemas.microsoft.com/office/drawing/2014/main" id="{63B3D779-41B4-4825-A525-F03808EA2FED}"/>
            </a:ext>
          </a:extLst>
        </xdr:cNvPr>
        <xdr:cNvSpPr/>
      </xdr:nvSpPr>
      <xdr:spPr>
        <a:xfrm>
          <a:off x="3451412" y="9386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501</xdr:row>
      <xdr:rowOff>41413</xdr:rowOff>
    </xdr:from>
    <xdr:to>
      <xdr:col>12</xdr:col>
      <xdr:colOff>279124</xdr:colOff>
      <xdr:row>502</xdr:row>
      <xdr:rowOff>168088</xdr:rowOff>
    </xdr:to>
    <xdr:sp macro="" textlink="">
      <xdr:nvSpPr>
        <xdr:cNvPr id="218" name="大かっこ 217">
          <a:extLst>
            <a:ext uri="{FF2B5EF4-FFF2-40B4-BE49-F238E27FC236}">
              <a16:creationId xmlns="" xmlns:a16="http://schemas.microsoft.com/office/drawing/2014/main" id="{02A265F6-E866-41B0-B761-9A7C2605AEAA}"/>
            </a:ext>
          </a:extLst>
        </xdr:cNvPr>
        <xdr:cNvSpPr/>
      </xdr:nvSpPr>
      <xdr:spPr>
        <a:xfrm>
          <a:off x="3451412" y="9538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502</xdr:row>
      <xdr:rowOff>8282</xdr:rowOff>
    </xdr:from>
    <xdr:to>
      <xdr:col>12</xdr:col>
      <xdr:colOff>49696</xdr:colOff>
      <xdr:row>502</xdr:row>
      <xdr:rowOff>8282</xdr:rowOff>
    </xdr:to>
    <xdr:cxnSp macro="">
      <xdr:nvCxnSpPr>
        <xdr:cNvPr id="219" name="直線コネクタ 218">
          <a:extLst>
            <a:ext uri="{FF2B5EF4-FFF2-40B4-BE49-F238E27FC236}">
              <a16:creationId xmlns="" xmlns:a16="http://schemas.microsoft.com/office/drawing/2014/main" id="{5654E6EA-92EE-4199-AEA2-771AD4319AA4}"/>
            </a:ext>
          </a:extLst>
        </xdr:cNvPr>
        <xdr:cNvCxnSpPr/>
      </xdr:nvCxnSpPr>
      <xdr:spPr>
        <a:xfrm>
          <a:off x="3702326" y="9554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504</xdr:row>
      <xdr:rowOff>41413</xdr:rowOff>
    </xdr:from>
    <xdr:to>
      <xdr:col>8</xdr:col>
      <xdr:colOff>279124</xdr:colOff>
      <xdr:row>505</xdr:row>
      <xdr:rowOff>168088</xdr:rowOff>
    </xdr:to>
    <xdr:sp macro="" textlink="">
      <xdr:nvSpPr>
        <xdr:cNvPr id="220" name="大かっこ 219">
          <a:extLst>
            <a:ext uri="{FF2B5EF4-FFF2-40B4-BE49-F238E27FC236}">
              <a16:creationId xmlns="" xmlns:a16="http://schemas.microsoft.com/office/drawing/2014/main" id="{32BDE157-DB26-4BF5-86E1-2EC91A871348}"/>
            </a:ext>
          </a:extLst>
        </xdr:cNvPr>
        <xdr:cNvSpPr/>
      </xdr:nvSpPr>
      <xdr:spPr>
        <a:xfrm>
          <a:off x="2346512" y="9595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505</xdr:row>
      <xdr:rowOff>8282</xdr:rowOff>
    </xdr:from>
    <xdr:to>
      <xdr:col>8</xdr:col>
      <xdr:colOff>49696</xdr:colOff>
      <xdr:row>505</xdr:row>
      <xdr:rowOff>8282</xdr:rowOff>
    </xdr:to>
    <xdr:cxnSp macro="">
      <xdr:nvCxnSpPr>
        <xdr:cNvPr id="221" name="直線コネクタ 220">
          <a:extLst>
            <a:ext uri="{FF2B5EF4-FFF2-40B4-BE49-F238E27FC236}">
              <a16:creationId xmlns="" xmlns:a16="http://schemas.microsoft.com/office/drawing/2014/main" id="{5ED38162-C40C-460F-8811-2EBB46A72EFC}"/>
            </a:ext>
          </a:extLst>
        </xdr:cNvPr>
        <xdr:cNvCxnSpPr/>
      </xdr:nvCxnSpPr>
      <xdr:spPr>
        <a:xfrm>
          <a:off x="2597426" y="9611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501</xdr:row>
      <xdr:rowOff>41413</xdr:rowOff>
    </xdr:from>
    <xdr:to>
      <xdr:col>16</xdr:col>
      <xdr:colOff>279124</xdr:colOff>
      <xdr:row>502</xdr:row>
      <xdr:rowOff>168088</xdr:rowOff>
    </xdr:to>
    <xdr:sp macro="" textlink="">
      <xdr:nvSpPr>
        <xdr:cNvPr id="222" name="大かっこ 221">
          <a:extLst>
            <a:ext uri="{FF2B5EF4-FFF2-40B4-BE49-F238E27FC236}">
              <a16:creationId xmlns="" xmlns:a16="http://schemas.microsoft.com/office/drawing/2014/main" id="{84B6EB87-8A4F-4C27-A4FE-9FD088B10526}"/>
            </a:ext>
          </a:extLst>
        </xdr:cNvPr>
        <xdr:cNvSpPr/>
      </xdr:nvSpPr>
      <xdr:spPr>
        <a:xfrm>
          <a:off x="4556312" y="9538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502</xdr:row>
      <xdr:rowOff>8282</xdr:rowOff>
    </xdr:from>
    <xdr:to>
      <xdr:col>16</xdr:col>
      <xdr:colOff>49696</xdr:colOff>
      <xdr:row>502</xdr:row>
      <xdr:rowOff>8282</xdr:rowOff>
    </xdr:to>
    <xdr:cxnSp macro="">
      <xdr:nvCxnSpPr>
        <xdr:cNvPr id="223" name="直線コネクタ 222">
          <a:extLst>
            <a:ext uri="{FF2B5EF4-FFF2-40B4-BE49-F238E27FC236}">
              <a16:creationId xmlns="" xmlns:a16="http://schemas.microsoft.com/office/drawing/2014/main" id="{84FC1B82-8AB3-4CD7-A5B9-4050B2974480}"/>
            </a:ext>
          </a:extLst>
        </xdr:cNvPr>
        <xdr:cNvCxnSpPr/>
      </xdr:nvCxnSpPr>
      <xdr:spPr>
        <a:xfrm>
          <a:off x="4807226" y="9554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504</xdr:row>
      <xdr:rowOff>41413</xdr:rowOff>
    </xdr:from>
    <xdr:to>
      <xdr:col>16</xdr:col>
      <xdr:colOff>279124</xdr:colOff>
      <xdr:row>505</xdr:row>
      <xdr:rowOff>168088</xdr:rowOff>
    </xdr:to>
    <xdr:sp macro="" textlink="">
      <xdr:nvSpPr>
        <xdr:cNvPr id="224" name="大かっこ 223">
          <a:extLst>
            <a:ext uri="{FF2B5EF4-FFF2-40B4-BE49-F238E27FC236}">
              <a16:creationId xmlns="" xmlns:a16="http://schemas.microsoft.com/office/drawing/2014/main" id="{12324504-29F2-42B5-8E35-6600F5CC79DB}"/>
            </a:ext>
          </a:extLst>
        </xdr:cNvPr>
        <xdr:cNvSpPr/>
      </xdr:nvSpPr>
      <xdr:spPr>
        <a:xfrm>
          <a:off x="4556312" y="9595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505</xdr:row>
      <xdr:rowOff>8282</xdr:rowOff>
    </xdr:from>
    <xdr:to>
      <xdr:col>16</xdr:col>
      <xdr:colOff>49696</xdr:colOff>
      <xdr:row>505</xdr:row>
      <xdr:rowOff>8282</xdr:rowOff>
    </xdr:to>
    <xdr:cxnSp macro="">
      <xdr:nvCxnSpPr>
        <xdr:cNvPr id="225" name="直線コネクタ 224">
          <a:extLst>
            <a:ext uri="{FF2B5EF4-FFF2-40B4-BE49-F238E27FC236}">
              <a16:creationId xmlns="" xmlns:a16="http://schemas.microsoft.com/office/drawing/2014/main" id="{35464354-899D-41AC-8C75-7FDA1F5E4506}"/>
            </a:ext>
          </a:extLst>
        </xdr:cNvPr>
        <xdr:cNvCxnSpPr/>
      </xdr:nvCxnSpPr>
      <xdr:spPr>
        <a:xfrm>
          <a:off x="4807226" y="9611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507</xdr:row>
      <xdr:rowOff>41413</xdr:rowOff>
    </xdr:from>
    <xdr:to>
      <xdr:col>8</xdr:col>
      <xdr:colOff>279124</xdr:colOff>
      <xdr:row>508</xdr:row>
      <xdr:rowOff>168088</xdr:rowOff>
    </xdr:to>
    <xdr:sp macro="" textlink="">
      <xdr:nvSpPr>
        <xdr:cNvPr id="226" name="大かっこ 225">
          <a:extLst>
            <a:ext uri="{FF2B5EF4-FFF2-40B4-BE49-F238E27FC236}">
              <a16:creationId xmlns="" xmlns:a16="http://schemas.microsoft.com/office/drawing/2014/main" id="{BD115B2A-1F67-4CFB-8457-2EE93B068FDC}"/>
            </a:ext>
          </a:extLst>
        </xdr:cNvPr>
        <xdr:cNvSpPr/>
      </xdr:nvSpPr>
      <xdr:spPr>
        <a:xfrm>
          <a:off x="2346512" y="9652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508</xdr:row>
      <xdr:rowOff>8282</xdr:rowOff>
    </xdr:from>
    <xdr:to>
      <xdr:col>8</xdr:col>
      <xdr:colOff>49696</xdr:colOff>
      <xdr:row>508</xdr:row>
      <xdr:rowOff>8282</xdr:rowOff>
    </xdr:to>
    <xdr:cxnSp macro="">
      <xdr:nvCxnSpPr>
        <xdr:cNvPr id="227" name="直線コネクタ 226">
          <a:extLst>
            <a:ext uri="{FF2B5EF4-FFF2-40B4-BE49-F238E27FC236}">
              <a16:creationId xmlns="" xmlns:a16="http://schemas.microsoft.com/office/drawing/2014/main" id="{595C5C80-219E-4BEF-BAE0-31DB579D2FF2}"/>
            </a:ext>
          </a:extLst>
        </xdr:cNvPr>
        <xdr:cNvCxnSpPr/>
      </xdr:nvCxnSpPr>
      <xdr:spPr>
        <a:xfrm>
          <a:off x="2597426" y="9668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508</xdr:row>
      <xdr:rowOff>8282</xdr:rowOff>
    </xdr:from>
    <xdr:to>
      <xdr:col>12</xdr:col>
      <xdr:colOff>49696</xdr:colOff>
      <xdr:row>508</xdr:row>
      <xdr:rowOff>8282</xdr:rowOff>
    </xdr:to>
    <xdr:cxnSp macro="">
      <xdr:nvCxnSpPr>
        <xdr:cNvPr id="228" name="直線コネクタ 227">
          <a:extLst>
            <a:ext uri="{FF2B5EF4-FFF2-40B4-BE49-F238E27FC236}">
              <a16:creationId xmlns="" xmlns:a16="http://schemas.microsoft.com/office/drawing/2014/main" id="{13DFFFE4-1B13-45E5-9F7D-ED29CB25A979}"/>
            </a:ext>
          </a:extLst>
        </xdr:cNvPr>
        <xdr:cNvCxnSpPr/>
      </xdr:nvCxnSpPr>
      <xdr:spPr>
        <a:xfrm>
          <a:off x="3702326" y="9668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507</xdr:row>
      <xdr:rowOff>41413</xdr:rowOff>
    </xdr:from>
    <xdr:to>
      <xdr:col>12</xdr:col>
      <xdr:colOff>279124</xdr:colOff>
      <xdr:row>508</xdr:row>
      <xdr:rowOff>168088</xdr:rowOff>
    </xdr:to>
    <xdr:sp macro="" textlink="">
      <xdr:nvSpPr>
        <xdr:cNvPr id="229" name="大かっこ 228">
          <a:extLst>
            <a:ext uri="{FF2B5EF4-FFF2-40B4-BE49-F238E27FC236}">
              <a16:creationId xmlns="" xmlns:a16="http://schemas.microsoft.com/office/drawing/2014/main" id="{13B81F92-8CC2-4BB8-9CC0-616239ED1B54}"/>
            </a:ext>
          </a:extLst>
        </xdr:cNvPr>
        <xdr:cNvSpPr/>
      </xdr:nvSpPr>
      <xdr:spPr>
        <a:xfrm>
          <a:off x="3451412" y="9652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515</xdr:row>
      <xdr:rowOff>41413</xdr:rowOff>
    </xdr:from>
    <xdr:to>
      <xdr:col>12</xdr:col>
      <xdr:colOff>279124</xdr:colOff>
      <xdr:row>516</xdr:row>
      <xdr:rowOff>168088</xdr:rowOff>
    </xdr:to>
    <xdr:sp macro="" textlink="">
      <xdr:nvSpPr>
        <xdr:cNvPr id="230" name="大かっこ 229">
          <a:extLst>
            <a:ext uri="{FF2B5EF4-FFF2-40B4-BE49-F238E27FC236}">
              <a16:creationId xmlns="" xmlns:a16="http://schemas.microsoft.com/office/drawing/2014/main" id="{75F950A6-EE41-4BCC-81C9-C89004923234}"/>
            </a:ext>
          </a:extLst>
        </xdr:cNvPr>
        <xdr:cNvSpPr/>
      </xdr:nvSpPr>
      <xdr:spPr>
        <a:xfrm>
          <a:off x="3451412" y="9805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516</xdr:row>
      <xdr:rowOff>8282</xdr:rowOff>
    </xdr:from>
    <xdr:to>
      <xdr:col>12</xdr:col>
      <xdr:colOff>49696</xdr:colOff>
      <xdr:row>516</xdr:row>
      <xdr:rowOff>8282</xdr:rowOff>
    </xdr:to>
    <xdr:cxnSp macro="">
      <xdr:nvCxnSpPr>
        <xdr:cNvPr id="231" name="直線コネクタ 230">
          <a:extLst>
            <a:ext uri="{FF2B5EF4-FFF2-40B4-BE49-F238E27FC236}">
              <a16:creationId xmlns="" xmlns:a16="http://schemas.microsoft.com/office/drawing/2014/main" id="{541587A9-774A-4468-9844-B56A1D51AA03}"/>
            </a:ext>
          </a:extLst>
        </xdr:cNvPr>
        <xdr:cNvCxnSpPr/>
      </xdr:nvCxnSpPr>
      <xdr:spPr>
        <a:xfrm>
          <a:off x="3702326" y="9821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518</xdr:row>
      <xdr:rowOff>41413</xdr:rowOff>
    </xdr:from>
    <xdr:to>
      <xdr:col>8</xdr:col>
      <xdr:colOff>279124</xdr:colOff>
      <xdr:row>519</xdr:row>
      <xdr:rowOff>168088</xdr:rowOff>
    </xdr:to>
    <xdr:sp macro="" textlink="">
      <xdr:nvSpPr>
        <xdr:cNvPr id="232" name="大かっこ 231">
          <a:extLst>
            <a:ext uri="{FF2B5EF4-FFF2-40B4-BE49-F238E27FC236}">
              <a16:creationId xmlns="" xmlns:a16="http://schemas.microsoft.com/office/drawing/2014/main" id="{0DB6D1CB-9284-4842-B51B-B97C7AE12429}"/>
            </a:ext>
          </a:extLst>
        </xdr:cNvPr>
        <xdr:cNvSpPr/>
      </xdr:nvSpPr>
      <xdr:spPr>
        <a:xfrm>
          <a:off x="2346512" y="9862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519</xdr:row>
      <xdr:rowOff>8282</xdr:rowOff>
    </xdr:from>
    <xdr:to>
      <xdr:col>8</xdr:col>
      <xdr:colOff>49696</xdr:colOff>
      <xdr:row>519</xdr:row>
      <xdr:rowOff>8282</xdr:rowOff>
    </xdr:to>
    <xdr:cxnSp macro="">
      <xdr:nvCxnSpPr>
        <xdr:cNvPr id="233" name="直線コネクタ 232">
          <a:extLst>
            <a:ext uri="{FF2B5EF4-FFF2-40B4-BE49-F238E27FC236}">
              <a16:creationId xmlns="" xmlns:a16="http://schemas.microsoft.com/office/drawing/2014/main" id="{02A090F2-82AC-49CE-969B-6186FACCF20C}"/>
            </a:ext>
          </a:extLst>
        </xdr:cNvPr>
        <xdr:cNvCxnSpPr/>
      </xdr:nvCxnSpPr>
      <xdr:spPr>
        <a:xfrm>
          <a:off x="2597426" y="9878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515</xdr:row>
      <xdr:rowOff>41413</xdr:rowOff>
    </xdr:from>
    <xdr:to>
      <xdr:col>16</xdr:col>
      <xdr:colOff>279124</xdr:colOff>
      <xdr:row>516</xdr:row>
      <xdr:rowOff>168088</xdr:rowOff>
    </xdr:to>
    <xdr:sp macro="" textlink="">
      <xdr:nvSpPr>
        <xdr:cNvPr id="234" name="大かっこ 233">
          <a:extLst>
            <a:ext uri="{FF2B5EF4-FFF2-40B4-BE49-F238E27FC236}">
              <a16:creationId xmlns="" xmlns:a16="http://schemas.microsoft.com/office/drawing/2014/main" id="{53F39B1D-0BE2-4749-80AD-246CD75618CE}"/>
            </a:ext>
          </a:extLst>
        </xdr:cNvPr>
        <xdr:cNvSpPr/>
      </xdr:nvSpPr>
      <xdr:spPr>
        <a:xfrm>
          <a:off x="4556312" y="9805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516</xdr:row>
      <xdr:rowOff>8282</xdr:rowOff>
    </xdr:from>
    <xdr:to>
      <xdr:col>16</xdr:col>
      <xdr:colOff>49696</xdr:colOff>
      <xdr:row>516</xdr:row>
      <xdr:rowOff>8282</xdr:rowOff>
    </xdr:to>
    <xdr:cxnSp macro="">
      <xdr:nvCxnSpPr>
        <xdr:cNvPr id="235" name="直線コネクタ 234">
          <a:extLst>
            <a:ext uri="{FF2B5EF4-FFF2-40B4-BE49-F238E27FC236}">
              <a16:creationId xmlns="" xmlns:a16="http://schemas.microsoft.com/office/drawing/2014/main" id="{90BD2969-4690-48FD-B5E8-BF045D278FDB}"/>
            </a:ext>
          </a:extLst>
        </xdr:cNvPr>
        <xdr:cNvCxnSpPr/>
      </xdr:nvCxnSpPr>
      <xdr:spPr>
        <a:xfrm>
          <a:off x="4807226" y="9821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518</xdr:row>
      <xdr:rowOff>41413</xdr:rowOff>
    </xdr:from>
    <xdr:to>
      <xdr:col>16</xdr:col>
      <xdr:colOff>279124</xdr:colOff>
      <xdr:row>519</xdr:row>
      <xdr:rowOff>168088</xdr:rowOff>
    </xdr:to>
    <xdr:sp macro="" textlink="">
      <xdr:nvSpPr>
        <xdr:cNvPr id="236" name="大かっこ 235">
          <a:extLst>
            <a:ext uri="{FF2B5EF4-FFF2-40B4-BE49-F238E27FC236}">
              <a16:creationId xmlns="" xmlns:a16="http://schemas.microsoft.com/office/drawing/2014/main" id="{2F4DDFFA-2F4E-4F25-BFD2-F14FC6821159}"/>
            </a:ext>
          </a:extLst>
        </xdr:cNvPr>
        <xdr:cNvSpPr/>
      </xdr:nvSpPr>
      <xdr:spPr>
        <a:xfrm>
          <a:off x="4556312" y="9862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519</xdr:row>
      <xdr:rowOff>8282</xdr:rowOff>
    </xdr:from>
    <xdr:to>
      <xdr:col>16</xdr:col>
      <xdr:colOff>49696</xdr:colOff>
      <xdr:row>519</xdr:row>
      <xdr:rowOff>8282</xdr:rowOff>
    </xdr:to>
    <xdr:cxnSp macro="">
      <xdr:nvCxnSpPr>
        <xdr:cNvPr id="237" name="直線コネクタ 236">
          <a:extLst>
            <a:ext uri="{FF2B5EF4-FFF2-40B4-BE49-F238E27FC236}">
              <a16:creationId xmlns="" xmlns:a16="http://schemas.microsoft.com/office/drawing/2014/main" id="{76DCC705-8718-4E87-8857-E711D4D11600}"/>
            </a:ext>
          </a:extLst>
        </xdr:cNvPr>
        <xdr:cNvCxnSpPr/>
      </xdr:nvCxnSpPr>
      <xdr:spPr>
        <a:xfrm>
          <a:off x="4807226" y="9878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521</xdr:row>
      <xdr:rowOff>41413</xdr:rowOff>
    </xdr:from>
    <xdr:to>
      <xdr:col>8</xdr:col>
      <xdr:colOff>279124</xdr:colOff>
      <xdr:row>522</xdr:row>
      <xdr:rowOff>168088</xdr:rowOff>
    </xdr:to>
    <xdr:sp macro="" textlink="">
      <xdr:nvSpPr>
        <xdr:cNvPr id="238" name="大かっこ 237">
          <a:extLst>
            <a:ext uri="{FF2B5EF4-FFF2-40B4-BE49-F238E27FC236}">
              <a16:creationId xmlns="" xmlns:a16="http://schemas.microsoft.com/office/drawing/2014/main" id="{16BC886E-6485-4E6D-9083-DA9357C3BC04}"/>
            </a:ext>
          </a:extLst>
        </xdr:cNvPr>
        <xdr:cNvSpPr/>
      </xdr:nvSpPr>
      <xdr:spPr>
        <a:xfrm>
          <a:off x="2346512" y="9919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522</xdr:row>
      <xdr:rowOff>8282</xdr:rowOff>
    </xdr:from>
    <xdr:to>
      <xdr:col>8</xdr:col>
      <xdr:colOff>49696</xdr:colOff>
      <xdr:row>522</xdr:row>
      <xdr:rowOff>8282</xdr:rowOff>
    </xdr:to>
    <xdr:cxnSp macro="">
      <xdr:nvCxnSpPr>
        <xdr:cNvPr id="239" name="直線コネクタ 238">
          <a:extLst>
            <a:ext uri="{FF2B5EF4-FFF2-40B4-BE49-F238E27FC236}">
              <a16:creationId xmlns="" xmlns:a16="http://schemas.microsoft.com/office/drawing/2014/main" id="{F3066BB8-77A8-4787-AB1F-59B4DDD906B6}"/>
            </a:ext>
          </a:extLst>
        </xdr:cNvPr>
        <xdr:cNvCxnSpPr/>
      </xdr:nvCxnSpPr>
      <xdr:spPr>
        <a:xfrm>
          <a:off x="2597426" y="9935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522</xdr:row>
      <xdr:rowOff>8282</xdr:rowOff>
    </xdr:from>
    <xdr:to>
      <xdr:col>12</xdr:col>
      <xdr:colOff>49696</xdr:colOff>
      <xdr:row>522</xdr:row>
      <xdr:rowOff>8282</xdr:rowOff>
    </xdr:to>
    <xdr:cxnSp macro="">
      <xdr:nvCxnSpPr>
        <xdr:cNvPr id="240" name="直線コネクタ 239">
          <a:extLst>
            <a:ext uri="{FF2B5EF4-FFF2-40B4-BE49-F238E27FC236}">
              <a16:creationId xmlns="" xmlns:a16="http://schemas.microsoft.com/office/drawing/2014/main" id="{FAD611A3-1C35-4E1B-8BFF-D19E91154C40}"/>
            </a:ext>
          </a:extLst>
        </xdr:cNvPr>
        <xdr:cNvCxnSpPr/>
      </xdr:nvCxnSpPr>
      <xdr:spPr>
        <a:xfrm>
          <a:off x="3702326" y="9935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521</xdr:row>
      <xdr:rowOff>41413</xdr:rowOff>
    </xdr:from>
    <xdr:to>
      <xdr:col>12</xdr:col>
      <xdr:colOff>279124</xdr:colOff>
      <xdr:row>522</xdr:row>
      <xdr:rowOff>168088</xdr:rowOff>
    </xdr:to>
    <xdr:sp macro="" textlink="">
      <xdr:nvSpPr>
        <xdr:cNvPr id="241" name="大かっこ 240">
          <a:extLst>
            <a:ext uri="{FF2B5EF4-FFF2-40B4-BE49-F238E27FC236}">
              <a16:creationId xmlns="" xmlns:a16="http://schemas.microsoft.com/office/drawing/2014/main" id="{A477A00A-45D5-4295-8D40-BB91077BFABD}"/>
            </a:ext>
          </a:extLst>
        </xdr:cNvPr>
        <xdr:cNvSpPr/>
      </xdr:nvSpPr>
      <xdr:spPr>
        <a:xfrm>
          <a:off x="3451412" y="9919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531</xdr:row>
      <xdr:rowOff>41413</xdr:rowOff>
    </xdr:from>
    <xdr:to>
      <xdr:col>12</xdr:col>
      <xdr:colOff>279124</xdr:colOff>
      <xdr:row>532</xdr:row>
      <xdr:rowOff>168088</xdr:rowOff>
    </xdr:to>
    <xdr:sp macro="" textlink="">
      <xdr:nvSpPr>
        <xdr:cNvPr id="242" name="大かっこ 241">
          <a:extLst>
            <a:ext uri="{FF2B5EF4-FFF2-40B4-BE49-F238E27FC236}">
              <a16:creationId xmlns="" xmlns:a16="http://schemas.microsoft.com/office/drawing/2014/main" id="{9E6B2FEE-CB61-4857-9C72-D768A9F4D0E9}"/>
            </a:ext>
          </a:extLst>
        </xdr:cNvPr>
        <xdr:cNvSpPr/>
      </xdr:nvSpPr>
      <xdr:spPr>
        <a:xfrm>
          <a:off x="3451412" y="1011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532</xdr:row>
      <xdr:rowOff>8282</xdr:rowOff>
    </xdr:from>
    <xdr:to>
      <xdr:col>12</xdr:col>
      <xdr:colOff>49696</xdr:colOff>
      <xdr:row>532</xdr:row>
      <xdr:rowOff>8282</xdr:rowOff>
    </xdr:to>
    <xdr:cxnSp macro="">
      <xdr:nvCxnSpPr>
        <xdr:cNvPr id="243" name="直線コネクタ 242">
          <a:extLst>
            <a:ext uri="{FF2B5EF4-FFF2-40B4-BE49-F238E27FC236}">
              <a16:creationId xmlns="" xmlns:a16="http://schemas.microsoft.com/office/drawing/2014/main" id="{35CCE739-1FD8-440E-B61B-6DEFE9C7C4E0}"/>
            </a:ext>
          </a:extLst>
        </xdr:cNvPr>
        <xdr:cNvCxnSpPr/>
      </xdr:nvCxnSpPr>
      <xdr:spPr>
        <a:xfrm>
          <a:off x="3702326" y="1012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534</xdr:row>
      <xdr:rowOff>41413</xdr:rowOff>
    </xdr:from>
    <xdr:to>
      <xdr:col>8</xdr:col>
      <xdr:colOff>279124</xdr:colOff>
      <xdr:row>535</xdr:row>
      <xdr:rowOff>168088</xdr:rowOff>
    </xdr:to>
    <xdr:sp macro="" textlink="">
      <xdr:nvSpPr>
        <xdr:cNvPr id="244" name="大かっこ 243">
          <a:extLst>
            <a:ext uri="{FF2B5EF4-FFF2-40B4-BE49-F238E27FC236}">
              <a16:creationId xmlns="" xmlns:a16="http://schemas.microsoft.com/office/drawing/2014/main" id="{D0CF884F-FBCC-4F5F-ABA8-05BEDFEBF3A9}"/>
            </a:ext>
          </a:extLst>
        </xdr:cNvPr>
        <xdr:cNvSpPr/>
      </xdr:nvSpPr>
      <xdr:spPr>
        <a:xfrm>
          <a:off x="2346512" y="10167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535</xdr:row>
      <xdr:rowOff>8282</xdr:rowOff>
    </xdr:from>
    <xdr:to>
      <xdr:col>8</xdr:col>
      <xdr:colOff>49696</xdr:colOff>
      <xdr:row>535</xdr:row>
      <xdr:rowOff>8282</xdr:rowOff>
    </xdr:to>
    <xdr:cxnSp macro="">
      <xdr:nvCxnSpPr>
        <xdr:cNvPr id="245" name="直線コネクタ 244">
          <a:extLst>
            <a:ext uri="{FF2B5EF4-FFF2-40B4-BE49-F238E27FC236}">
              <a16:creationId xmlns="" xmlns:a16="http://schemas.microsoft.com/office/drawing/2014/main" id="{5797CC82-8A40-4503-98A2-B80922E172A9}"/>
            </a:ext>
          </a:extLst>
        </xdr:cNvPr>
        <xdr:cNvCxnSpPr/>
      </xdr:nvCxnSpPr>
      <xdr:spPr>
        <a:xfrm>
          <a:off x="2597426" y="10183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531</xdr:row>
      <xdr:rowOff>41413</xdr:rowOff>
    </xdr:from>
    <xdr:to>
      <xdr:col>16</xdr:col>
      <xdr:colOff>279124</xdr:colOff>
      <xdr:row>532</xdr:row>
      <xdr:rowOff>168088</xdr:rowOff>
    </xdr:to>
    <xdr:sp macro="" textlink="">
      <xdr:nvSpPr>
        <xdr:cNvPr id="246" name="大かっこ 245">
          <a:extLst>
            <a:ext uri="{FF2B5EF4-FFF2-40B4-BE49-F238E27FC236}">
              <a16:creationId xmlns="" xmlns:a16="http://schemas.microsoft.com/office/drawing/2014/main" id="{17FFE9EF-148F-4824-B23C-A9B24340DC00}"/>
            </a:ext>
          </a:extLst>
        </xdr:cNvPr>
        <xdr:cNvSpPr/>
      </xdr:nvSpPr>
      <xdr:spPr>
        <a:xfrm>
          <a:off x="4556312" y="1011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532</xdr:row>
      <xdr:rowOff>8282</xdr:rowOff>
    </xdr:from>
    <xdr:to>
      <xdr:col>16</xdr:col>
      <xdr:colOff>49696</xdr:colOff>
      <xdr:row>532</xdr:row>
      <xdr:rowOff>8282</xdr:rowOff>
    </xdr:to>
    <xdr:cxnSp macro="">
      <xdr:nvCxnSpPr>
        <xdr:cNvPr id="247" name="直線コネクタ 246">
          <a:extLst>
            <a:ext uri="{FF2B5EF4-FFF2-40B4-BE49-F238E27FC236}">
              <a16:creationId xmlns="" xmlns:a16="http://schemas.microsoft.com/office/drawing/2014/main" id="{06A34889-6944-4FF4-8DEC-1DD1E9AF6E7E}"/>
            </a:ext>
          </a:extLst>
        </xdr:cNvPr>
        <xdr:cNvCxnSpPr/>
      </xdr:nvCxnSpPr>
      <xdr:spPr>
        <a:xfrm>
          <a:off x="4807226" y="1012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534</xdr:row>
      <xdr:rowOff>41413</xdr:rowOff>
    </xdr:from>
    <xdr:to>
      <xdr:col>16</xdr:col>
      <xdr:colOff>279124</xdr:colOff>
      <xdr:row>535</xdr:row>
      <xdr:rowOff>168088</xdr:rowOff>
    </xdr:to>
    <xdr:sp macro="" textlink="">
      <xdr:nvSpPr>
        <xdr:cNvPr id="248" name="大かっこ 247">
          <a:extLst>
            <a:ext uri="{FF2B5EF4-FFF2-40B4-BE49-F238E27FC236}">
              <a16:creationId xmlns="" xmlns:a16="http://schemas.microsoft.com/office/drawing/2014/main" id="{09294D66-6DE5-49DA-8061-4B525E1907A7}"/>
            </a:ext>
          </a:extLst>
        </xdr:cNvPr>
        <xdr:cNvSpPr/>
      </xdr:nvSpPr>
      <xdr:spPr>
        <a:xfrm>
          <a:off x="4556312" y="10167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535</xdr:row>
      <xdr:rowOff>8282</xdr:rowOff>
    </xdr:from>
    <xdr:to>
      <xdr:col>16</xdr:col>
      <xdr:colOff>49696</xdr:colOff>
      <xdr:row>535</xdr:row>
      <xdr:rowOff>8282</xdr:rowOff>
    </xdr:to>
    <xdr:cxnSp macro="">
      <xdr:nvCxnSpPr>
        <xdr:cNvPr id="249" name="直線コネクタ 248">
          <a:extLst>
            <a:ext uri="{FF2B5EF4-FFF2-40B4-BE49-F238E27FC236}">
              <a16:creationId xmlns="" xmlns:a16="http://schemas.microsoft.com/office/drawing/2014/main" id="{4508952D-36E9-40D4-ABB7-A54FEA1FFEF4}"/>
            </a:ext>
          </a:extLst>
        </xdr:cNvPr>
        <xdr:cNvCxnSpPr/>
      </xdr:nvCxnSpPr>
      <xdr:spPr>
        <a:xfrm>
          <a:off x="4807226" y="10183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537</xdr:row>
      <xdr:rowOff>41413</xdr:rowOff>
    </xdr:from>
    <xdr:to>
      <xdr:col>8</xdr:col>
      <xdr:colOff>279124</xdr:colOff>
      <xdr:row>538</xdr:row>
      <xdr:rowOff>168088</xdr:rowOff>
    </xdr:to>
    <xdr:sp macro="" textlink="">
      <xdr:nvSpPr>
        <xdr:cNvPr id="250" name="大かっこ 249">
          <a:extLst>
            <a:ext uri="{FF2B5EF4-FFF2-40B4-BE49-F238E27FC236}">
              <a16:creationId xmlns="" xmlns:a16="http://schemas.microsoft.com/office/drawing/2014/main" id="{0F09D105-D7C3-4E3A-B416-33D242407CF3}"/>
            </a:ext>
          </a:extLst>
        </xdr:cNvPr>
        <xdr:cNvSpPr/>
      </xdr:nvSpPr>
      <xdr:spPr>
        <a:xfrm>
          <a:off x="2346512" y="10224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538</xdr:row>
      <xdr:rowOff>8282</xdr:rowOff>
    </xdr:from>
    <xdr:to>
      <xdr:col>8</xdr:col>
      <xdr:colOff>49696</xdr:colOff>
      <xdr:row>538</xdr:row>
      <xdr:rowOff>8282</xdr:rowOff>
    </xdr:to>
    <xdr:cxnSp macro="">
      <xdr:nvCxnSpPr>
        <xdr:cNvPr id="251" name="直線コネクタ 250">
          <a:extLst>
            <a:ext uri="{FF2B5EF4-FFF2-40B4-BE49-F238E27FC236}">
              <a16:creationId xmlns="" xmlns:a16="http://schemas.microsoft.com/office/drawing/2014/main" id="{E83EB168-D28C-40DB-8D72-C5C5540CE82E}"/>
            </a:ext>
          </a:extLst>
        </xdr:cNvPr>
        <xdr:cNvCxnSpPr/>
      </xdr:nvCxnSpPr>
      <xdr:spPr>
        <a:xfrm>
          <a:off x="2597426" y="10240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538</xdr:row>
      <xdr:rowOff>8282</xdr:rowOff>
    </xdr:from>
    <xdr:to>
      <xdr:col>12</xdr:col>
      <xdr:colOff>49696</xdr:colOff>
      <xdr:row>538</xdr:row>
      <xdr:rowOff>8282</xdr:rowOff>
    </xdr:to>
    <xdr:cxnSp macro="">
      <xdr:nvCxnSpPr>
        <xdr:cNvPr id="252" name="直線コネクタ 251">
          <a:extLst>
            <a:ext uri="{FF2B5EF4-FFF2-40B4-BE49-F238E27FC236}">
              <a16:creationId xmlns="" xmlns:a16="http://schemas.microsoft.com/office/drawing/2014/main" id="{A22697F9-6EFE-45EA-B9F8-50403E2EC167}"/>
            </a:ext>
          </a:extLst>
        </xdr:cNvPr>
        <xdr:cNvCxnSpPr/>
      </xdr:nvCxnSpPr>
      <xdr:spPr>
        <a:xfrm>
          <a:off x="3702326" y="10240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537</xdr:row>
      <xdr:rowOff>41413</xdr:rowOff>
    </xdr:from>
    <xdr:to>
      <xdr:col>12</xdr:col>
      <xdr:colOff>279124</xdr:colOff>
      <xdr:row>538</xdr:row>
      <xdr:rowOff>168088</xdr:rowOff>
    </xdr:to>
    <xdr:sp macro="" textlink="">
      <xdr:nvSpPr>
        <xdr:cNvPr id="253" name="大かっこ 252">
          <a:extLst>
            <a:ext uri="{FF2B5EF4-FFF2-40B4-BE49-F238E27FC236}">
              <a16:creationId xmlns="" xmlns:a16="http://schemas.microsoft.com/office/drawing/2014/main" id="{96BB04CE-E3B5-4CA4-A06C-989A5944D502}"/>
            </a:ext>
          </a:extLst>
        </xdr:cNvPr>
        <xdr:cNvSpPr/>
      </xdr:nvSpPr>
      <xdr:spPr>
        <a:xfrm>
          <a:off x="3451412" y="10224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545</xdr:row>
      <xdr:rowOff>41413</xdr:rowOff>
    </xdr:from>
    <xdr:to>
      <xdr:col>12</xdr:col>
      <xdr:colOff>279124</xdr:colOff>
      <xdr:row>546</xdr:row>
      <xdr:rowOff>168088</xdr:rowOff>
    </xdr:to>
    <xdr:sp macro="" textlink="">
      <xdr:nvSpPr>
        <xdr:cNvPr id="254" name="大かっこ 253">
          <a:extLst>
            <a:ext uri="{FF2B5EF4-FFF2-40B4-BE49-F238E27FC236}">
              <a16:creationId xmlns="" xmlns:a16="http://schemas.microsoft.com/office/drawing/2014/main" id="{522910B5-6A7D-4CBA-9382-F7BEFDACF1E4}"/>
            </a:ext>
          </a:extLst>
        </xdr:cNvPr>
        <xdr:cNvSpPr/>
      </xdr:nvSpPr>
      <xdr:spPr>
        <a:xfrm>
          <a:off x="34514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546</xdr:row>
      <xdr:rowOff>8282</xdr:rowOff>
    </xdr:from>
    <xdr:to>
      <xdr:col>12</xdr:col>
      <xdr:colOff>49696</xdr:colOff>
      <xdr:row>546</xdr:row>
      <xdr:rowOff>8282</xdr:rowOff>
    </xdr:to>
    <xdr:cxnSp macro="">
      <xdr:nvCxnSpPr>
        <xdr:cNvPr id="255" name="直線コネクタ 254">
          <a:extLst>
            <a:ext uri="{FF2B5EF4-FFF2-40B4-BE49-F238E27FC236}">
              <a16:creationId xmlns="" xmlns:a16="http://schemas.microsoft.com/office/drawing/2014/main" id="{F6B7DEC1-008E-47B1-9203-4EC095E60826}"/>
            </a:ext>
          </a:extLst>
        </xdr:cNvPr>
        <xdr:cNvCxnSpPr/>
      </xdr:nvCxnSpPr>
      <xdr:spPr>
        <a:xfrm>
          <a:off x="37023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548</xdr:row>
      <xdr:rowOff>41413</xdr:rowOff>
    </xdr:from>
    <xdr:to>
      <xdr:col>8</xdr:col>
      <xdr:colOff>279124</xdr:colOff>
      <xdr:row>549</xdr:row>
      <xdr:rowOff>168088</xdr:rowOff>
    </xdr:to>
    <xdr:sp macro="" textlink="">
      <xdr:nvSpPr>
        <xdr:cNvPr id="256" name="大かっこ 255">
          <a:extLst>
            <a:ext uri="{FF2B5EF4-FFF2-40B4-BE49-F238E27FC236}">
              <a16:creationId xmlns="" xmlns:a16="http://schemas.microsoft.com/office/drawing/2014/main" id="{9AB4EC3A-7A91-4F75-B89E-6F766ADC47C9}"/>
            </a:ext>
          </a:extLst>
        </xdr:cNvPr>
        <xdr:cNvSpPr/>
      </xdr:nvSpPr>
      <xdr:spPr>
        <a:xfrm>
          <a:off x="2346512" y="10434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549</xdr:row>
      <xdr:rowOff>8282</xdr:rowOff>
    </xdr:from>
    <xdr:to>
      <xdr:col>8</xdr:col>
      <xdr:colOff>49696</xdr:colOff>
      <xdr:row>549</xdr:row>
      <xdr:rowOff>8282</xdr:rowOff>
    </xdr:to>
    <xdr:cxnSp macro="">
      <xdr:nvCxnSpPr>
        <xdr:cNvPr id="257" name="直線コネクタ 256">
          <a:extLst>
            <a:ext uri="{FF2B5EF4-FFF2-40B4-BE49-F238E27FC236}">
              <a16:creationId xmlns="" xmlns:a16="http://schemas.microsoft.com/office/drawing/2014/main" id="{D7865ADD-49E9-446C-AAAE-DFB0E39EE333}"/>
            </a:ext>
          </a:extLst>
        </xdr:cNvPr>
        <xdr:cNvCxnSpPr/>
      </xdr:nvCxnSpPr>
      <xdr:spPr>
        <a:xfrm>
          <a:off x="2597426" y="10449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548</xdr:row>
      <xdr:rowOff>41413</xdr:rowOff>
    </xdr:from>
    <xdr:to>
      <xdr:col>16</xdr:col>
      <xdr:colOff>279124</xdr:colOff>
      <xdr:row>549</xdr:row>
      <xdr:rowOff>168088</xdr:rowOff>
    </xdr:to>
    <xdr:sp macro="" textlink="">
      <xdr:nvSpPr>
        <xdr:cNvPr id="258" name="大かっこ 257">
          <a:extLst>
            <a:ext uri="{FF2B5EF4-FFF2-40B4-BE49-F238E27FC236}">
              <a16:creationId xmlns="" xmlns:a16="http://schemas.microsoft.com/office/drawing/2014/main" id="{64512F42-8A57-4092-B826-5D9D7FA2852A}"/>
            </a:ext>
          </a:extLst>
        </xdr:cNvPr>
        <xdr:cNvSpPr/>
      </xdr:nvSpPr>
      <xdr:spPr>
        <a:xfrm>
          <a:off x="4556312" y="10434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549</xdr:row>
      <xdr:rowOff>8282</xdr:rowOff>
    </xdr:from>
    <xdr:to>
      <xdr:col>16</xdr:col>
      <xdr:colOff>49696</xdr:colOff>
      <xdr:row>549</xdr:row>
      <xdr:rowOff>8282</xdr:rowOff>
    </xdr:to>
    <xdr:cxnSp macro="">
      <xdr:nvCxnSpPr>
        <xdr:cNvPr id="259" name="直線コネクタ 258">
          <a:extLst>
            <a:ext uri="{FF2B5EF4-FFF2-40B4-BE49-F238E27FC236}">
              <a16:creationId xmlns="" xmlns:a16="http://schemas.microsoft.com/office/drawing/2014/main" id="{EAEBE938-AE38-4836-8BC1-7DA32D190E2B}"/>
            </a:ext>
          </a:extLst>
        </xdr:cNvPr>
        <xdr:cNvCxnSpPr/>
      </xdr:nvCxnSpPr>
      <xdr:spPr>
        <a:xfrm>
          <a:off x="4807226" y="10449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552</xdr:row>
      <xdr:rowOff>8282</xdr:rowOff>
    </xdr:from>
    <xdr:to>
      <xdr:col>12</xdr:col>
      <xdr:colOff>49696</xdr:colOff>
      <xdr:row>552</xdr:row>
      <xdr:rowOff>8282</xdr:rowOff>
    </xdr:to>
    <xdr:cxnSp macro="">
      <xdr:nvCxnSpPr>
        <xdr:cNvPr id="260" name="直線コネクタ 259">
          <a:extLst>
            <a:ext uri="{FF2B5EF4-FFF2-40B4-BE49-F238E27FC236}">
              <a16:creationId xmlns="" xmlns:a16="http://schemas.microsoft.com/office/drawing/2014/main" id="{69F1810C-4B7F-49C0-BA24-7D92A4D7A157}"/>
            </a:ext>
          </a:extLst>
        </xdr:cNvPr>
        <xdr:cNvCxnSpPr/>
      </xdr:nvCxnSpPr>
      <xdr:spPr>
        <a:xfrm>
          <a:off x="3702326" y="10506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551</xdr:row>
      <xdr:rowOff>41413</xdr:rowOff>
    </xdr:from>
    <xdr:to>
      <xdr:col>12</xdr:col>
      <xdr:colOff>279124</xdr:colOff>
      <xdr:row>552</xdr:row>
      <xdr:rowOff>168088</xdr:rowOff>
    </xdr:to>
    <xdr:sp macro="" textlink="">
      <xdr:nvSpPr>
        <xdr:cNvPr id="261" name="大かっこ 260">
          <a:extLst>
            <a:ext uri="{FF2B5EF4-FFF2-40B4-BE49-F238E27FC236}">
              <a16:creationId xmlns="" xmlns:a16="http://schemas.microsoft.com/office/drawing/2014/main" id="{E72C277B-3592-4887-83AD-3EF7834CE38B}"/>
            </a:ext>
          </a:extLst>
        </xdr:cNvPr>
        <xdr:cNvSpPr/>
      </xdr:nvSpPr>
      <xdr:spPr>
        <a:xfrm>
          <a:off x="3451412" y="10491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125</xdr:row>
      <xdr:rowOff>41413</xdr:rowOff>
    </xdr:from>
    <xdr:to>
      <xdr:col>12</xdr:col>
      <xdr:colOff>279124</xdr:colOff>
      <xdr:row>126</xdr:row>
      <xdr:rowOff>168088</xdr:rowOff>
    </xdr:to>
    <xdr:sp macro="" textlink="">
      <xdr:nvSpPr>
        <xdr:cNvPr id="262" name="大かっこ 261">
          <a:extLst>
            <a:ext uri="{FF2B5EF4-FFF2-40B4-BE49-F238E27FC236}">
              <a16:creationId xmlns="" xmlns:a16="http://schemas.microsoft.com/office/drawing/2014/main" id="{3053C113-F29F-439F-91E4-E029CE33DB3F}"/>
            </a:ext>
          </a:extLst>
        </xdr:cNvPr>
        <xdr:cNvSpPr/>
      </xdr:nvSpPr>
      <xdr:spPr>
        <a:xfrm>
          <a:off x="3451412" y="2375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126</xdr:row>
      <xdr:rowOff>8282</xdr:rowOff>
    </xdr:from>
    <xdr:to>
      <xdr:col>12</xdr:col>
      <xdr:colOff>49696</xdr:colOff>
      <xdr:row>126</xdr:row>
      <xdr:rowOff>8282</xdr:rowOff>
    </xdr:to>
    <xdr:cxnSp macro="">
      <xdr:nvCxnSpPr>
        <xdr:cNvPr id="263" name="直線コネクタ 262">
          <a:extLst>
            <a:ext uri="{FF2B5EF4-FFF2-40B4-BE49-F238E27FC236}">
              <a16:creationId xmlns="" xmlns:a16="http://schemas.microsoft.com/office/drawing/2014/main" id="{C369A361-86BD-4254-A037-35B379A11CC7}"/>
            </a:ext>
          </a:extLst>
        </xdr:cNvPr>
        <xdr:cNvCxnSpPr/>
      </xdr:nvCxnSpPr>
      <xdr:spPr>
        <a:xfrm>
          <a:off x="3702326" y="2391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128</xdr:row>
      <xdr:rowOff>41413</xdr:rowOff>
    </xdr:from>
    <xdr:to>
      <xdr:col>8</xdr:col>
      <xdr:colOff>279124</xdr:colOff>
      <xdr:row>129</xdr:row>
      <xdr:rowOff>168088</xdr:rowOff>
    </xdr:to>
    <xdr:sp macro="" textlink="">
      <xdr:nvSpPr>
        <xdr:cNvPr id="264" name="大かっこ 263">
          <a:extLst>
            <a:ext uri="{FF2B5EF4-FFF2-40B4-BE49-F238E27FC236}">
              <a16:creationId xmlns="" xmlns:a16="http://schemas.microsoft.com/office/drawing/2014/main" id="{6CB1A2AB-89CD-4B0C-A3DB-7FBF8D31F4D7}"/>
            </a:ext>
          </a:extLst>
        </xdr:cNvPr>
        <xdr:cNvSpPr/>
      </xdr:nvSpPr>
      <xdr:spPr>
        <a:xfrm>
          <a:off x="2346512" y="2433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129</xdr:row>
      <xdr:rowOff>8282</xdr:rowOff>
    </xdr:from>
    <xdr:to>
      <xdr:col>8</xdr:col>
      <xdr:colOff>49696</xdr:colOff>
      <xdr:row>129</xdr:row>
      <xdr:rowOff>8282</xdr:rowOff>
    </xdr:to>
    <xdr:cxnSp macro="">
      <xdr:nvCxnSpPr>
        <xdr:cNvPr id="265" name="直線コネクタ 264">
          <a:extLst>
            <a:ext uri="{FF2B5EF4-FFF2-40B4-BE49-F238E27FC236}">
              <a16:creationId xmlns="" xmlns:a16="http://schemas.microsoft.com/office/drawing/2014/main" id="{BF2944C2-CE10-4EB6-B53E-97FFF3BD640A}"/>
            </a:ext>
          </a:extLst>
        </xdr:cNvPr>
        <xdr:cNvCxnSpPr/>
      </xdr:nvCxnSpPr>
      <xdr:spPr>
        <a:xfrm>
          <a:off x="2597426" y="2448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125</xdr:row>
      <xdr:rowOff>41413</xdr:rowOff>
    </xdr:from>
    <xdr:to>
      <xdr:col>16</xdr:col>
      <xdr:colOff>279124</xdr:colOff>
      <xdr:row>126</xdr:row>
      <xdr:rowOff>168088</xdr:rowOff>
    </xdr:to>
    <xdr:sp macro="" textlink="">
      <xdr:nvSpPr>
        <xdr:cNvPr id="266" name="大かっこ 265">
          <a:extLst>
            <a:ext uri="{FF2B5EF4-FFF2-40B4-BE49-F238E27FC236}">
              <a16:creationId xmlns="" xmlns:a16="http://schemas.microsoft.com/office/drawing/2014/main" id="{D3F4B586-9502-4782-8F09-B24018CA9426}"/>
            </a:ext>
          </a:extLst>
        </xdr:cNvPr>
        <xdr:cNvSpPr/>
      </xdr:nvSpPr>
      <xdr:spPr>
        <a:xfrm>
          <a:off x="4556312" y="2375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126</xdr:row>
      <xdr:rowOff>8282</xdr:rowOff>
    </xdr:from>
    <xdr:to>
      <xdr:col>16</xdr:col>
      <xdr:colOff>49696</xdr:colOff>
      <xdr:row>126</xdr:row>
      <xdr:rowOff>8282</xdr:rowOff>
    </xdr:to>
    <xdr:cxnSp macro="">
      <xdr:nvCxnSpPr>
        <xdr:cNvPr id="267" name="直線コネクタ 266">
          <a:extLst>
            <a:ext uri="{FF2B5EF4-FFF2-40B4-BE49-F238E27FC236}">
              <a16:creationId xmlns="" xmlns:a16="http://schemas.microsoft.com/office/drawing/2014/main" id="{2212A1D9-E13B-450E-BE99-A0D42FA68C3A}"/>
            </a:ext>
          </a:extLst>
        </xdr:cNvPr>
        <xdr:cNvCxnSpPr/>
      </xdr:nvCxnSpPr>
      <xdr:spPr>
        <a:xfrm>
          <a:off x="4807226" y="2391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128</xdr:row>
      <xdr:rowOff>41413</xdr:rowOff>
    </xdr:from>
    <xdr:to>
      <xdr:col>16</xdr:col>
      <xdr:colOff>279124</xdr:colOff>
      <xdr:row>129</xdr:row>
      <xdr:rowOff>168088</xdr:rowOff>
    </xdr:to>
    <xdr:sp macro="" textlink="">
      <xdr:nvSpPr>
        <xdr:cNvPr id="268" name="大かっこ 267">
          <a:extLst>
            <a:ext uri="{FF2B5EF4-FFF2-40B4-BE49-F238E27FC236}">
              <a16:creationId xmlns="" xmlns:a16="http://schemas.microsoft.com/office/drawing/2014/main" id="{B2161FEF-7DE7-455A-8472-905878929FDB}"/>
            </a:ext>
          </a:extLst>
        </xdr:cNvPr>
        <xdr:cNvSpPr/>
      </xdr:nvSpPr>
      <xdr:spPr>
        <a:xfrm>
          <a:off x="4556312" y="2433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129</xdr:row>
      <xdr:rowOff>8282</xdr:rowOff>
    </xdr:from>
    <xdr:to>
      <xdr:col>16</xdr:col>
      <xdr:colOff>49696</xdr:colOff>
      <xdr:row>129</xdr:row>
      <xdr:rowOff>8282</xdr:rowOff>
    </xdr:to>
    <xdr:cxnSp macro="">
      <xdr:nvCxnSpPr>
        <xdr:cNvPr id="269" name="直線コネクタ 268">
          <a:extLst>
            <a:ext uri="{FF2B5EF4-FFF2-40B4-BE49-F238E27FC236}">
              <a16:creationId xmlns="" xmlns:a16="http://schemas.microsoft.com/office/drawing/2014/main" id="{C7FDD86D-67E9-4CFC-9F29-CC9BCD1EF7B5}"/>
            </a:ext>
          </a:extLst>
        </xdr:cNvPr>
        <xdr:cNvCxnSpPr/>
      </xdr:nvCxnSpPr>
      <xdr:spPr>
        <a:xfrm>
          <a:off x="4807226" y="2448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131</xdr:row>
      <xdr:rowOff>41413</xdr:rowOff>
    </xdr:from>
    <xdr:to>
      <xdr:col>8</xdr:col>
      <xdr:colOff>279124</xdr:colOff>
      <xdr:row>132</xdr:row>
      <xdr:rowOff>168088</xdr:rowOff>
    </xdr:to>
    <xdr:sp macro="" textlink="">
      <xdr:nvSpPr>
        <xdr:cNvPr id="270" name="大かっこ 269">
          <a:extLst>
            <a:ext uri="{FF2B5EF4-FFF2-40B4-BE49-F238E27FC236}">
              <a16:creationId xmlns="" xmlns:a16="http://schemas.microsoft.com/office/drawing/2014/main" id="{DE10D6DC-9029-4C48-9456-1AA83F9F25B2}"/>
            </a:ext>
          </a:extLst>
        </xdr:cNvPr>
        <xdr:cNvSpPr/>
      </xdr:nvSpPr>
      <xdr:spPr>
        <a:xfrm>
          <a:off x="2346512" y="249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132</xdr:row>
      <xdr:rowOff>8282</xdr:rowOff>
    </xdr:from>
    <xdr:to>
      <xdr:col>8</xdr:col>
      <xdr:colOff>49696</xdr:colOff>
      <xdr:row>132</xdr:row>
      <xdr:rowOff>8282</xdr:rowOff>
    </xdr:to>
    <xdr:cxnSp macro="">
      <xdr:nvCxnSpPr>
        <xdr:cNvPr id="271" name="直線コネクタ 270">
          <a:extLst>
            <a:ext uri="{FF2B5EF4-FFF2-40B4-BE49-F238E27FC236}">
              <a16:creationId xmlns="" xmlns:a16="http://schemas.microsoft.com/office/drawing/2014/main" id="{76C1C02B-AEB7-40F4-BD9F-AAE895EC76EB}"/>
            </a:ext>
          </a:extLst>
        </xdr:cNvPr>
        <xdr:cNvCxnSpPr/>
      </xdr:nvCxnSpPr>
      <xdr:spPr>
        <a:xfrm>
          <a:off x="2597426" y="250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132</xdr:row>
      <xdr:rowOff>8282</xdr:rowOff>
    </xdr:from>
    <xdr:to>
      <xdr:col>12</xdr:col>
      <xdr:colOff>49696</xdr:colOff>
      <xdr:row>132</xdr:row>
      <xdr:rowOff>8282</xdr:rowOff>
    </xdr:to>
    <xdr:cxnSp macro="">
      <xdr:nvCxnSpPr>
        <xdr:cNvPr id="272" name="直線コネクタ 271">
          <a:extLst>
            <a:ext uri="{FF2B5EF4-FFF2-40B4-BE49-F238E27FC236}">
              <a16:creationId xmlns="" xmlns:a16="http://schemas.microsoft.com/office/drawing/2014/main" id="{37FDCB28-D17B-4F13-9B8A-ABD15BA4061F}"/>
            </a:ext>
          </a:extLst>
        </xdr:cNvPr>
        <xdr:cNvCxnSpPr/>
      </xdr:nvCxnSpPr>
      <xdr:spPr>
        <a:xfrm>
          <a:off x="3702326" y="250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131</xdr:row>
      <xdr:rowOff>41413</xdr:rowOff>
    </xdr:from>
    <xdr:to>
      <xdr:col>12</xdr:col>
      <xdr:colOff>279124</xdr:colOff>
      <xdr:row>132</xdr:row>
      <xdr:rowOff>168088</xdr:rowOff>
    </xdr:to>
    <xdr:sp macro="" textlink="">
      <xdr:nvSpPr>
        <xdr:cNvPr id="273" name="大かっこ 272">
          <a:extLst>
            <a:ext uri="{FF2B5EF4-FFF2-40B4-BE49-F238E27FC236}">
              <a16:creationId xmlns="" xmlns:a16="http://schemas.microsoft.com/office/drawing/2014/main" id="{8467A574-F879-479C-A0F4-093D79CDA03B}"/>
            </a:ext>
          </a:extLst>
        </xdr:cNvPr>
        <xdr:cNvSpPr/>
      </xdr:nvSpPr>
      <xdr:spPr>
        <a:xfrm>
          <a:off x="3451412" y="249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139</xdr:row>
      <xdr:rowOff>41413</xdr:rowOff>
    </xdr:from>
    <xdr:to>
      <xdr:col>12</xdr:col>
      <xdr:colOff>279124</xdr:colOff>
      <xdr:row>140</xdr:row>
      <xdr:rowOff>168088</xdr:rowOff>
    </xdr:to>
    <xdr:sp macro="" textlink="">
      <xdr:nvSpPr>
        <xdr:cNvPr id="274" name="大かっこ 273">
          <a:extLst>
            <a:ext uri="{FF2B5EF4-FFF2-40B4-BE49-F238E27FC236}">
              <a16:creationId xmlns="" xmlns:a16="http://schemas.microsoft.com/office/drawing/2014/main" id="{B6F60847-0928-42A3-A0CE-2C80D67ADBDC}"/>
            </a:ext>
          </a:extLst>
        </xdr:cNvPr>
        <xdr:cNvSpPr/>
      </xdr:nvSpPr>
      <xdr:spPr>
        <a:xfrm>
          <a:off x="3451412" y="2642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140</xdr:row>
      <xdr:rowOff>8282</xdr:rowOff>
    </xdr:from>
    <xdr:to>
      <xdr:col>12</xdr:col>
      <xdr:colOff>49696</xdr:colOff>
      <xdr:row>140</xdr:row>
      <xdr:rowOff>8282</xdr:rowOff>
    </xdr:to>
    <xdr:cxnSp macro="">
      <xdr:nvCxnSpPr>
        <xdr:cNvPr id="275" name="直線コネクタ 274">
          <a:extLst>
            <a:ext uri="{FF2B5EF4-FFF2-40B4-BE49-F238E27FC236}">
              <a16:creationId xmlns="" xmlns:a16="http://schemas.microsoft.com/office/drawing/2014/main" id="{65094354-3C00-4B36-8633-FB4023B38BE8}"/>
            </a:ext>
          </a:extLst>
        </xdr:cNvPr>
        <xdr:cNvCxnSpPr/>
      </xdr:nvCxnSpPr>
      <xdr:spPr>
        <a:xfrm>
          <a:off x="3702326" y="2658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142</xdr:row>
      <xdr:rowOff>41413</xdr:rowOff>
    </xdr:from>
    <xdr:to>
      <xdr:col>8</xdr:col>
      <xdr:colOff>279124</xdr:colOff>
      <xdr:row>143</xdr:row>
      <xdr:rowOff>168088</xdr:rowOff>
    </xdr:to>
    <xdr:sp macro="" textlink="">
      <xdr:nvSpPr>
        <xdr:cNvPr id="276" name="大かっこ 275">
          <a:extLst>
            <a:ext uri="{FF2B5EF4-FFF2-40B4-BE49-F238E27FC236}">
              <a16:creationId xmlns="" xmlns:a16="http://schemas.microsoft.com/office/drawing/2014/main" id="{2AB13271-7752-411C-95D1-D6D85B09642B}"/>
            </a:ext>
          </a:extLst>
        </xdr:cNvPr>
        <xdr:cNvSpPr/>
      </xdr:nvSpPr>
      <xdr:spPr>
        <a:xfrm>
          <a:off x="2346512" y="2699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143</xdr:row>
      <xdr:rowOff>8282</xdr:rowOff>
    </xdr:from>
    <xdr:to>
      <xdr:col>8</xdr:col>
      <xdr:colOff>49696</xdr:colOff>
      <xdr:row>143</xdr:row>
      <xdr:rowOff>8282</xdr:rowOff>
    </xdr:to>
    <xdr:cxnSp macro="">
      <xdr:nvCxnSpPr>
        <xdr:cNvPr id="277" name="直線コネクタ 276">
          <a:extLst>
            <a:ext uri="{FF2B5EF4-FFF2-40B4-BE49-F238E27FC236}">
              <a16:creationId xmlns="" xmlns:a16="http://schemas.microsoft.com/office/drawing/2014/main" id="{AD6E3E92-7276-4D8E-AEEA-9CE6C40C4EAD}"/>
            </a:ext>
          </a:extLst>
        </xdr:cNvPr>
        <xdr:cNvCxnSpPr/>
      </xdr:nvCxnSpPr>
      <xdr:spPr>
        <a:xfrm>
          <a:off x="2597426" y="2715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139</xdr:row>
      <xdr:rowOff>41413</xdr:rowOff>
    </xdr:from>
    <xdr:to>
      <xdr:col>16</xdr:col>
      <xdr:colOff>279124</xdr:colOff>
      <xdr:row>140</xdr:row>
      <xdr:rowOff>168088</xdr:rowOff>
    </xdr:to>
    <xdr:sp macro="" textlink="">
      <xdr:nvSpPr>
        <xdr:cNvPr id="278" name="大かっこ 277">
          <a:extLst>
            <a:ext uri="{FF2B5EF4-FFF2-40B4-BE49-F238E27FC236}">
              <a16:creationId xmlns="" xmlns:a16="http://schemas.microsoft.com/office/drawing/2014/main" id="{918F2954-3F15-4031-AF98-DD204F362F46}"/>
            </a:ext>
          </a:extLst>
        </xdr:cNvPr>
        <xdr:cNvSpPr/>
      </xdr:nvSpPr>
      <xdr:spPr>
        <a:xfrm>
          <a:off x="4556312" y="2642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140</xdr:row>
      <xdr:rowOff>8282</xdr:rowOff>
    </xdr:from>
    <xdr:to>
      <xdr:col>16</xdr:col>
      <xdr:colOff>49696</xdr:colOff>
      <xdr:row>140</xdr:row>
      <xdr:rowOff>8282</xdr:rowOff>
    </xdr:to>
    <xdr:cxnSp macro="">
      <xdr:nvCxnSpPr>
        <xdr:cNvPr id="279" name="直線コネクタ 278">
          <a:extLst>
            <a:ext uri="{FF2B5EF4-FFF2-40B4-BE49-F238E27FC236}">
              <a16:creationId xmlns="" xmlns:a16="http://schemas.microsoft.com/office/drawing/2014/main" id="{13AC839E-2CA4-4D6F-B86D-F12569ACD92B}"/>
            </a:ext>
          </a:extLst>
        </xdr:cNvPr>
        <xdr:cNvCxnSpPr/>
      </xdr:nvCxnSpPr>
      <xdr:spPr>
        <a:xfrm>
          <a:off x="4807226" y="2658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142</xdr:row>
      <xdr:rowOff>41413</xdr:rowOff>
    </xdr:from>
    <xdr:to>
      <xdr:col>16</xdr:col>
      <xdr:colOff>279124</xdr:colOff>
      <xdr:row>143</xdr:row>
      <xdr:rowOff>168088</xdr:rowOff>
    </xdr:to>
    <xdr:sp macro="" textlink="">
      <xdr:nvSpPr>
        <xdr:cNvPr id="280" name="大かっこ 279">
          <a:extLst>
            <a:ext uri="{FF2B5EF4-FFF2-40B4-BE49-F238E27FC236}">
              <a16:creationId xmlns="" xmlns:a16="http://schemas.microsoft.com/office/drawing/2014/main" id="{C8FF4909-01C7-4C46-9123-078095AA70F9}"/>
            </a:ext>
          </a:extLst>
        </xdr:cNvPr>
        <xdr:cNvSpPr/>
      </xdr:nvSpPr>
      <xdr:spPr>
        <a:xfrm>
          <a:off x="4556312" y="2699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143</xdr:row>
      <xdr:rowOff>8282</xdr:rowOff>
    </xdr:from>
    <xdr:to>
      <xdr:col>16</xdr:col>
      <xdr:colOff>49696</xdr:colOff>
      <xdr:row>143</xdr:row>
      <xdr:rowOff>8282</xdr:rowOff>
    </xdr:to>
    <xdr:cxnSp macro="">
      <xdr:nvCxnSpPr>
        <xdr:cNvPr id="281" name="直線コネクタ 280">
          <a:extLst>
            <a:ext uri="{FF2B5EF4-FFF2-40B4-BE49-F238E27FC236}">
              <a16:creationId xmlns="" xmlns:a16="http://schemas.microsoft.com/office/drawing/2014/main" id="{8CA7D559-6210-4EA6-9003-098FB0119907}"/>
            </a:ext>
          </a:extLst>
        </xdr:cNvPr>
        <xdr:cNvCxnSpPr/>
      </xdr:nvCxnSpPr>
      <xdr:spPr>
        <a:xfrm>
          <a:off x="4807226" y="2715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145</xdr:row>
      <xdr:rowOff>41413</xdr:rowOff>
    </xdr:from>
    <xdr:to>
      <xdr:col>8</xdr:col>
      <xdr:colOff>279124</xdr:colOff>
      <xdr:row>146</xdr:row>
      <xdr:rowOff>168088</xdr:rowOff>
    </xdr:to>
    <xdr:sp macro="" textlink="">
      <xdr:nvSpPr>
        <xdr:cNvPr id="282" name="大かっこ 281">
          <a:extLst>
            <a:ext uri="{FF2B5EF4-FFF2-40B4-BE49-F238E27FC236}">
              <a16:creationId xmlns="" xmlns:a16="http://schemas.microsoft.com/office/drawing/2014/main" id="{68D2F633-A2B6-4052-8F27-C9B8CD6677D1}"/>
            </a:ext>
          </a:extLst>
        </xdr:cNvPr>
        <xdr:cNvSpPr/>
      </xdr:nvSpPr>
      <xdr:spPr>
        <a:xfrm>
          <a:off x="2346512" y="275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146</xdr:row>
      <xdr:rowOff>8282</xdr:rowOff>
    </xdr:from>
    <xdr:to>
      <xdr:col>8</xdr:col>
      <xdr:colOff>49696</xdr:colOff>
      <xdr:row>146</xdr:row>
      <xdr:rowOff>8282</xdr:rowOff>
    </xdr:to>
    <xdr:cxnSp macro="">
      <xdr:nvCxnSpPr>
        <xdr:cNvPr id="283" name="直線コネクタ 282">
          <a:extLst>
            <a:ext uri="{FF2B5EF4-FFF2-40B4-BE49-F238E27FC236}">
              <a16:creationId xmlns="" xmlns:a16="http://schemas.microsoft.com/office/drawing/2014/main" id="{48444748-A808-462E-8B5F-1A55E662F32A}"/>
            </a:ext>
          </a:extLst>
        </xdr:cNvPr>
        <xdr:cNvCxnSpPr/>
      </xdr:nvCxnSpPr>
      <xdr:spPr>
        <a:xfrm>
          <a:off x="2597426" y="277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146</xdr:row>
      <xdr:rowOff>8282</xdr:rowOff>
    </xdr:from>
    <xdr:to>
      <xdr:col>12</xdr:col>
      <xdr:colOff>49696</xdr:colOff>
      <xdr:row>146</xdr:row>
      <xdr:rowOff>8282</xdr:rowOff>
    </xdr:to>
    <xdr:cxnSp macro="">
      <xdr:nvCxnSpPr>
        <xdr:cNvPr id="284" name="直線コネクタ 283">
          <a:extLst>
            <a:ext uri="{FF2B5EF4-FFF2-40B4-BE49-F238E27FC236}">
              <a16:creationId xmlns="" xmlns:a16="http://schemas.microsoft.com/office/drawing/2014/main" id="{91AB204F-36D1-449E-89AF-60B144335BAB}"/>
            </a:ext>
          </a:extLst>
        </xdr:cNvPr>
        <xdr:cNvCxnSpPr/>
      </xdr:nvCxnSpPr>
      <xdr:spPr>
        <a:xfrm>
          <a:off x="3702326" y="277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145</xdr:row>
      <xdr:rowOff>41413</xdr:rowOff>
    </xdr:from>
    <xdr:to>
      <xdr:col>12</xdr:col>
      <xdr:colOff>279124</xdr:colOff>
      <xdr:row>146</xdr:row>
      <xdr:rowOff>168088</xdr:rowOff>
    </xdr:to>
    <xdr:sp macro="" textlink="">
      <xdr:nvSpPr>
        <xdr:cNvPr id="285" name="大かっこ 284">
          <a:extLst>
            <a:ext uri="{FF2B5EF4-FFF2-40B4-BE49-F238E27FC236}">
              <a16:creationId xmlns="" xmlns:a16="http://schemas.microsoft.com/office/drawing/2014/main" id="{BB8FC0AC-8B87-4822-8830-5642FF3FD75E}"/>
            </a:ext>
          </a:extLst>
        </xdr:cNvPr>
        <xdr:cNvSpPr/>
      </xdr:nvSpPr>
      <xdr:spPr>
        <a:xfrm>
          <a:off x="3451412" y="275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153</xdr:row>
      <xdr:rowOff>41413</xdr:rowOff>
    </xdr:from>
    <xdr:to>
      <xdr:col>12</xdr:col>
      <xdr:colOff>279124</xdr:colOff>
      <xdr:row>154</xdr:row>
      <xdr:rowOff>168088</xdr:rowOff>
    </xdr:to>
    <xdr:sp macro="" textlink="">
      <xdr:nvSpPr>
        <xdr:cNvPr id="286" name="大かっこ 285">
          <a:extLst>
            <a:ext uri="{FF2B5EF4-FFF2-40B4-BE49-F238E27FC236}">
              <a16:creationId xmlns="" xmlns:a16="http://schemas.microsoft.com/office/drawing/2014/main" id="{A3D4066A-91DD-4FBC-8BA7-A7832E682BC5}"/>
            </a:ext>
          </a:extLst>
        </xdr:cNvPr>
        <xdr:cNvSpPr/>
      </xdr:nvSpPr>
      <xdr:spPr>
        <a:xfrm>
          <a:off x="3451412" y="2909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154</xdr:row>
      <xdr:rowOff>8282</xdr:rowOff>
    </xdr:from>
    <xdr:to>
      <xdr:col>12</xdr:col>
      <xdr:colOff>49696</xdr:colOff>
      <xdr:row>154</xdr:row>
      <xdr:rowOff>8282</xdr:rowOff>
    </xdr:to>
    <xdr:cxnSp macro="">
      <xdr:nvCxnSpPr>
        <xdr:cNvPr id="287" name="直線コネクタ 286">
          <a:extLst>
            <a:ext uri="{FF2B5EF4-FFF2-40B4-BE49-F238E27FC236}">
              <a16:creationId xmlns="" xmlns:a16="http://schemas.microsoft.com/office/drawing/2014/main" id="{2B543661-60FA-4969-A183-F84699DD6CD8}"/>
            </a:ext>
          </a:extLst>
        </xdr:cNvPr>
        <xdr:cNvCxnSpPr/>
      </xdr:nvCxnSpPr>
      <xdr:spPr>
        <a:xfrm>
          <a:off x="3702326" y="2925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156</xdr:row>
      <xdr:rowOff>41413</xdr:rowOff>
    </xdr:from>
    <xdr:to>
      <xdr:col>8</xdr:col>
      <xdr:colOff>279124</xdr:colOff>
      <xdr:row>157</xdr:row>
      <xdr:rowOff>168088</xdr:rowOff>
    </xdr:to>
    <xdr:sp macro="" textlink="">
      <xdr:nvSpPr>
        <xdr:cNvPr id="288" name="大かっこ 287">
          <a:extLst>
            <a:ext uri="{FF2B5EF4-FFF2-40B4-BE49-F238E27FC236}">
              <a16:creationId xmlns="" xmlns:a16="http://schemas.microsoft.com/office/drawing/2014/main" id="{D6C6D1B6-42C0-4642-8DB9-09D62FD44201}"/>
            </a:ext>
          </a:extLst>
        </xdr:cNvPr>
        <xdr:cNvSpPr/>
      </xdr:nvSpPr>
      <xdr:spPr>
        <a:xfrm>
          <a:off x="2346512" y="2966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157</xdr:row>
      <xdr:rowOff>8282</xdr:rowOff>
    </xdr:from>
    <xdr:to>
      <xdr:col>8</xdr:col>
      <xdr:colOff>49696</xdr:colOff>
      <xdr:row>157</xdr:row>
      <xdr:rowOff>8282</xdr:rowOff>
    </xdr:to>
    <xdr:cxnSp macro="">
      <xdr:nvCxnSpPr>
        <xdr:cNvPr id="289" name="直線コネクタ 288">
          <a:extLst>
            <a:ext uri="{FF2B5EF4-FFF2-40B4-BE49-F238E27FC236}">
              <a16:creationId xmlns="" xmlns:a16="http://schemas.microsoft.com/office/drawing/2014/main" id="{31216ABC-7C1C-421B-B1E6-94811316AD6B}"/>
            </a:ext>
          </a:extLst>
        </xdr:cNvPr>
        <xdr:cNvCxnSpPr/>
      </xdr:nvCxnSpPr>
      <xdr:spPr>
        <a:xfrm>
          <a:off x="2597426" y="2982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153</xdr:row>
      <xdr:rowOff>41413</xdr:rowOff>
    </xdr:from>
    <xdr:to>
      <xdr:col>16</xdr:col>
      <xdr:colOff>279124</xdr:colOff>
      <xdr:row>154</xdr:row>
      <xdr:rowOff>168088</xdr:rowOff>
    </xdr:to>
    <xdr:sp macro="" textlink="">
      <xdr:nvSpPr>
        <xdr:cNvPr id="290" name="大かっこ 289">
          <a:extLst>
            <a:ext uri="{FF2B5EF4-FFF2-40B4-BE49-F238E27FC236}">
              <a16:creationId xmlns="" xmlns:a16="http://schemas.microsoft.com/office/drawing/2014/main" id="{159C7D01-3778-4413-921F-40890110474F}"/>
            </a:ext>
          </a:extLst>
        </xdr:cNvPr>
        <xdr:cNvSpPr/>
      </xdr:nvSpPr>
      <xdr:spPr>
        <a:xfrm>
          <a:off x="4556312" y="2909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154</xdr:row>
      <xdr:rowOff>8282</xdr:rowOff>
    </xdr:from>
    <xdr:to>
      <xdr:col>16</xdr:col>
      <xdr:colOff>49696</xdr:colOff>
      <xdr:row>154</xdr:row>
      <xdr:rowOff>8282</xdr:rowOff>
    </xdr:to>
    <xdr:cxnSp macro="">
      <xdr:nvCxnSpPr>
        <xdr:cNvPr id="291" name="直線コネクタ 290">
          <a:extLst>
            <a:ext uri="{FF2B5EF4-FFF2-40B4-BE49-F238E27FC236}">
              <a16:creationId xmlns="" xmlns:a16="http://schemas.microsoft.com/office/drawing/2014/main" id="{B04DFAD8-C3D3-476A-A4DC-AAE5AFA31D95}"/>
            </a:ext>
          </a:extLst>
        </xdr:cNvPr>
        <xdr:cNvCxnSpPr/>
      </xdr:nvCxnSpPr>
      <xdr:spPr>
        <a:xfrm>
          <a:off x="4807226" y="2925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156</xdr:row>
      <xdr:rowOff>41413</xdr:rowOff>
    </xdr:from>
    <xdr:to>
      <xdr:col>16</xdr:col>
      <xdr:colOff>279124</xdr:colOff>
      <xdr:row>157</xdr:row>
      <xdr:rowOff>168088</xdr:rowOff>
    </xdr:to>
    <xdr:sp macro="" textlink="">
      <xdr:nvSpPr>
        <xdr:cNvPr id="292" name="大かっこ 291">
          <a:extLst>
            <a:ext uri="{FF2B5EF4-FFF2-40B4-BE49-F238E27FC236}">
              <a16:creationId xmlns="" xmlns:a16="http://schemas.microsoft.com/office/drawing/2014/main" id="{9479C050-1F17-46B9-8894-040CC231936D}"/>
            </a:ext>
          </a:extLst>
        </xdr:cNvPr>
        <xdr:cNvSpPr/>
      </xdr:nvSpPr>
      <xdr:spPr>
        <a:xfrm>
          <a:off x="4556312" y="2966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157</xdr:row>
      <xdr:rowOff>8282</xdr:rowOff>
    </xdr:from>
    <xdr:to>
      <xdr:col>16</xdr:col>
      <xdr:colOff>49696</xdr:colOff>
      <xdr:row>157</xdr:row>
      <xdr:rowOff>8282</xdr:rowOff>
    </xdr:to>
    <xdr:cxnSp macro="">
      <xdr:nvCxnSpPr>
        <xdr:cNvPr id="293" name="直線コネクタ 292">
          <a:extLst>
            <a:ext uri="{FF2B5EF4-FFF2-40B4-BE49-F238E27FC236}">
              <a16:creationId xmlns="" xmlns:a16="http://schemas.microsoft.com/office/drawing/2014/main" id="{ED882F08-EAB5-45E1-A117-B404FE7AF919}"/>
            </a:ext>
          </a:extLst>
        </xdr:cNvPr>
        <xdr:cNvCxnSpPr/>
      </xdr:nvCxnSpPr>
      <xdr:spPr>
        <a:xfrm>
          <a:off x="4807226" y="2982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159</xdr:row>
      <xdr:rowOff>41413</xdr:rowOff>
    </xdr:from>
    <xdr:to>
      <xdr:col>8</xdr:col>
      <xdr:colOff>279124</xdr:colOff>
      <xdr:row>160</xdr:row>
      <xdr:rowOff>168088</xdr:rowOff>
    </xdr:to>
    <xdr:sp macro="" textlink="">
      <xdr:nvSpPr>
        <xdr:cNvPr id="294" name="大かっこ 293">
          <a:extLst>
            <a:ext uri="{FF2B5EF4-FFF2-40B4-BE49-F238E27FC236}">
              <a16:creationId xmlns="" xmlns:a16="http://schemas.microsoft.com/office/drawing/2014/main" id="{3280942F-52E1-45C3-863D-C320EF26A333}"/>
            </a:ext>
          </a:extLst>
        </xdr:cNvPr>
        <xdr:cNvSpPr/>
      </xdr:nvSpPr>
      <xdr:spPr>
        <a:xfrm>
          <a:off x="2346512" y="3023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160</xdr:row>
      <xdr:rowOff>8282</xdr:rowOff>
    </xdr:from>
    <xdr:to>
      <xdr:col>8</xdr:col>
      <xdr:colOff>49696</xdr:colOff>
      <xdr:row>160</xdr:row>
      <xdr:rowOff>8282</xdr:rowOff>
    </xdr:to>
    <xdr:cxnSp macro="">
      <xdr:nvCxnSpPr>
        <xdr:cNvPr id="295" name="直線コネクタ 294">
          <a:extLst>
            <a:ext uri="{FF2B5EF4-FFF2-40B4-BE49-F238E27FC236}">
              <a16:creationId xmlns="" xmlns:a16="http://schemas.microsoft.com/office/drawing/2014/main" id="{84864A1C-B1CE-47A5-AADF-E2ACF17026CC}"/>
            </a:ext>
          </a:extLst>
        </xdr:cNvPr>
        <xdr:cNvCxnSpPr/>
      </xdr:nvCxnSpPr>
      <xdr:spPr>
        <a:xfrm>
          <a:off x="2597426" y="3039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160</xdr:row>
      <xdr:rowOff>8282</xdr:rowOff>
    </xdr:from>
    <xdr:to>
      <xdr:col>12</xdr:col>
      <xdr:colOff>49696</xdr:colOff>
      <xdr:row>160</xdr:row>
      <xdr:rowOff>8282</xdr:rowOff>
    </xdr:to>
    <xdr:cxnSp macro="">
      <xdr:nvCxnSpPr>
        <xdr:cNvPr id="296" name="直線コネクタ 295">
          <a:extLst>
            <a:ext uri="{FF2B5EF4-FFF2-40B4-BE49-F238E27FC236}">
              <a16:creationId xmlns="" xmlns:a16="http://schemas.microsoft.com/office/drawing/2014/main" id="{E844F33D-28C2-47DA-B023-91D718B32BF2}"/>
            </a:ext>
          </a:extLst>
        </xdr:cNvPr>
        <xdr:cNvCxnSpPr/>
      </xdr:nvCxnSpPr>
      <xdr:spPr>
        <a:xfrm>
          <a:off x="3702326" y="3039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159</xdr:row>
      <xdr:rowOff>41413</xdr:rowOff>
    </xdr:from>
    <xdr:to>
      <xdr:col>12</xdr:col>
      <xdr:colOff>279124</xdr:colOff>
      <xdr:row>160</xdr:row>
      <xdr:rowOff>168088</xdr:rowOff>
    </xdr:to>
    <xdr:sp macro="" textlink="">
      <xdr:nvSpPr>
        <xdr:cNvPr id="297" name="大かっこ 296">
          <a:extLst>
            <a:ext uri="{FF2B5EF4-FFF2-40B4-BE49-F238E27FC236}">
              <a16:creationId xmlns="" xmlns:a16="http://schemas.microsoft.com/office/drawing/2014/main" id="{92EA177F-69E8-47C6-9C31-C3D491D69184}"/>
            </a:ext>
          </a:extLst>
        </xdr:cNvPr>
        <xdr:cNvSpPr/>
      </xdr:nvSpPr>
      <xdr:spPr>
        <a:xfrm>
          <a:off x="3451412" y="3023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167</xdr:row>
      <xdr:rowOff>41413</xdr:rowOff>
    </xdr:from>
    <xdr:to>
      <xdr:col>12</xdr:col>
      <xdr:colOff>279124</xdr:colOff>
      <xdr:row>168</xdr:row>
      <xdr:rowOff>168088</xdr:rowOff>
    </xdr:to>
    <xdr:sp macro="" textlink="">
      <xdr:nvSpPr>
        <xdr:cNvPr id="298" name="大かっこ 297">
          <a:extLst>
            <a:ext uri="{FF2B5EF4-FFF2-40B4-BE49-F238E27FC236}">
              <a16:creationId xmlns="" xmlns:a16="http://schemas.microsoft.com/office/drawing/2014/main" id="{D05B0B7D-B421-4430-AD76-86C71BAABF78}"/>
            </a:ext>
          </a:extLst>
        </xdr:cNvPr>
        <xdr:cNvSpPr/>
      </xdr:nvSpPr>
      <xdr:spPr>
        <a:xfrm>
          <a:off x="3451412" y="3175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168</xdr:row>
      <xdr:rowOff>8282</xdr:rowOff>
    </xdr:from>
    <xdr:to>
      <xdr:col>12</xdr:col>
      <xdr:colOff>49696</xdr:colOff>
      <xdr:row>168</xdr:row>
      <xdr:rowOff>8282</xdr:rowOff>
    </xdr:to>
    <xdr:cxnSp macro="">
      <xdr:nvCxnSpPr>
        <xdr:cNvPr id="299" name="直線コネクタ 298">
          <a:extLst>
            <a:ext uri="{FF2B5EF4-FFF2-40B4-BE49-F238E27FC236}">
              <a16:creationId xmlns="" xmlns:a16="http://schemas.microsoft.com/office/drawing/2014/main" id="{099478E0-69B3-411E-996C-89355105C2F8}"/>
            </a:ext>
          </a:extLst>
        </xdr:cNvPr>
        <xdr:cNvCxnSpPr/>
      </xdr:nvCxnSpPr>
      <xdr:spPr>
        <a:xfrm>
          <a:off x="3702326" y="3191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170</xdr:row>
      <xdr:rowOff>41413</xdr:rowOff>
    </xdr:from>
    <xdr:to>
      <xdr:col>8</xdr:col>
      <xdr:colOff>279124</xdr:colOff>
      <xdr:row>171</xdr:row>
      <xdr:rowOff>168088</xdr:rowOff>
    </xdr:to>
    <xdr:sp macro="" textlink="">
      <xdr:nvSpPr>
        <xdr:cNvPr id="300" name="大かっこ 299">
          <a:extLst>
            <a:ext uri="{FF2B5EF4-FFF2-40B4-BE49-F238E27FC236}">
              <a16:creationId xmlns="" xmlns:a16="http://schemas.microsoft.com/office/drawing/2014/main" id="{6DB07C36-5509-4247-9CB1-990AEE753166}"/>
            </a:ext>
          </a:extLst>
        </xdr:cNvPr>
        <xdr:cNvSpPr/>
      </xdr:nvSpPr>
      <xdr:spPr>
        <a:xfrm>
          <a:off x="2346512" y="3233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171</xdr:row>
      <xdr:rowOff>8282</xdr:rowOff>
    </xdr:from>
    <xdr:to>
      <xdr:col>8</xdr:col>
      <xdr:colOff>49696</xdr:colOff>
      <xdr:row>171</xdr:row>
      <xdr:rowOff>8282</xdr:rowOff>
    </xdr:to>
    <xdr:cxnSp macro="">
      <xdr:nvCxnSpPr>
        <xdr:cNvPr id="301" name="直線コネクタ 300">
          <a:extLst>
            <a:ext uri="{FF2B5EF4-FFF2-40B4-BE49-F238E27FC236}">
              <a16:creationId xmlns="" xmlns:a16="http://schemas.microsoft.com/office/drawing/2014/main" id="{FAE39AB7-F000-4896-9804-944CAAECB6C2}"/>
            </a:ext>
          </a:extLst>
        </xdr:cNvPr>
        <xdr:cNvCxnSpPr/>
      </xdr:nvCxnSpPr>
      <xdr:spPr>
        <a:xfrm>
          <a:off x="2597426" y="3248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167</xdr:row>
      <xdr:rowOff>41413</xdr:rowOff>
    </xdr:from>
    <xdr:to>
      <xdr:col>16</xdr:col>
      <xdr:colOff>279124</xdr:colOff>
      <xdr:row>168</xdr:row>
      <xdr:rowOff>168088</xdr:rowOff>
    </xdr:to>
    <xdr:sp macro="" textlink="">
      <xdr:nvSpPr>
        <xdr:cNvPr id="302" name="大かっこ 301">
          <a:extLst>
            <a:ext uri="{FF2B5EF4-FFF2-40B4-BE49-F238E27FC236}">
              <a16:creationId xmlns="" xmlns:a16="http://schemas.microsoft.com/office/drawing/2014/main" id="{0A081618-C2F3-497D-9EC3-2931D4B16B5A}"/>
            </a:ext>
          </a:extLst>
        </xdr:cNvPr>
        <xdr:cNvSpPr/>
      </xdr:nvSpPr>
      <xdr:spPr>
        <a:xfrm>
          <a:off x="4556312" y="3175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168</xdr:row>
      <xdr:rowOff>8282</xdr:rowOff>
    </xdr:from>
    <xdr:to>
      <xdr:col>16</xdr:col>
      <xdr:colOff>49696</xdr:colOff>
      <xdr:row>168</xdr:row>
      <xdr:rowOff>8282</xdr:rowOff>
    </xdr:to>
    <xdr:cxnSp macro="">
      <xdr:nvCxnSpPr>
        <xdr:cNvPr id="303" name="直線コネクタ 302">
          <a:extLst>
            <a:ext uri="{FF2B5EF4-FFF2-40B4-BE49-F238E27FC236}">
              <a16:creationId xmlns="" xmlns:a16="http://schemas.microsoft.com/office/drawing/2014/main" id="{E045A4C3-1C52-41A9-94E5-B480A8787E64}"/>
            </a:ext>
          </a:extLst>
        </xdr:cNvPr>
        <xdr:cNvCxnSpPr/>
      </xdr:nvCxnSpPr>
      <xdr:spPr>
        <a:xfrm>
          <a:off x="4807226" y="3191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170</xdr:row>
      <xdr:rowOff>41413</xdr:rowOff>
    </xdr:from>
    <xdr:to>
      <xdr:col>16</xdr:col>
      <xdr:colOff>279124</xdr:colOff>
      <xdr:row>171</xdr:row>
      <xdr:rowOff>168088</xdr:rowOff>
    </xdr:to>
    <xdr:sp macro="" textlink="">
      <xdr:nvSpPr>
        <xdr:cNvPr id="304" name="大かっこ 303">
          <a:extLst>
            <a:ext uri="{FF2B5EF4-FFF2-40B4-BE49-F238E27FC236}">
              <a16:creationId xmlns="" xmlns:a16="http://schemas.microsoft.com/office/drawing/2014/main" id="{71F28090-DFBB-45AA-827F-96AD6093EE33}"/>
            </a:ext>
          </a:extLst>
        </xdr:cNvPr>
        <xdr:cNvSpPr/>
      </xdr:nvSpPr>
      <xdr:spPr>
        <a:xfrm>
          <a:off x="4556312" y="3233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171</xdr:row>
      <xdr:rowOff>8282</xdr:rowOff>
    </xdr:from>
    <xdr:to>
      <xdr:col>16</xdr:col>
      <xdr:colOff>49696</xdr:colOff>
      <xdr:row>171</xdr:row>
      <xdr:rowOff>8282</xdr:rowOff>
    </xdr:to>
    <xdr:cxnSp macro="">
      <xdr:nvCxnSpPr>
        <xdr:cNvPr id="305" name="直線コネクタ 304">
          <a:extLst>
            <a:ext uri="{FF2B5EF4-FFF2-40B4-BE49-F238E27FC236}">
              <a16:creationId xmlns="" xmlns:a16="http://schemas.microsoft.com/office/drawing/2014/main" id="{CDBDDAE3-A723-4ADC-B38A-300CB65DEA77}"/>
            </a:ext>
          </a:extLst>
        </xdr:cNvPr>
        <xdr:cNvCxnSpPr/>
      </xdr:nvCxnSpPr>
      <xdr:spPr>
        <a:xfrm>
          <a:off x="4807226" y="3248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173</xdr:row>
      <xdr:rowOff>41413</xdr:rowOff>
    </xdr:from>
    <xdr:to>
      <xdr:col>8</xdr:col>
      <xdr:colOff>279124</xdr:colOff>
      <xdr:row>174</xdr:row>
      <xdr:rowOff>168088</xdr:rowOff>
    </xdr:to>
    <xdr:sp macro="" textlink="">
      <xdr:nvSpPr>
        <xdr:cNvPr id="306" name="大かっこ 305">
          <a:extLst>
            <a:ext uri="{FF2B5EF4-FFF2-40B4-BE49-F238E27FC236}">
              <a16:creationId xmlns="" xmlns:a16="http://schemas.microsoft.com/office/drawing/2014/main" id="{68737663-17A1-4B85-8743-C54BD2BE1946}"/>
            </a:ext>
          </a:extLst>
        </xdr:cNvPr>
        <xdr:cNvSpPr/>
      </xdr:nvSpPr>
      <xdr:spPr>
        <a:xfrm>
          <a:off x="2346512" y="3290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174</xdr:row>
      <xdr:rowOff>8282</xdr:rowOff>
    </xdr:from>
    <xdr:to>
      <xdr:col>8</xdr:col>
      <xdr:colOff>49696</xdr:colOff>
      <xdr:row>174</xdr:row>
      <xdr:rowOff>8282</xdr:rowOff>
    </xdr:to>
    <xdr:cxnSp macro="">
      <xdr:nvCxnSpPr>
        <xdr:cNvPr id="307" name="直線コネクタ 306">
          <a:extLst>
            <a:ext uri="{FF2B5EF4-FFF2-40B4-BE49-F238E27FC236}">
              <a16:creationId xmlns="" xmlns:a16="http://schemas.microsoft.com/office/drawing/2014/main" id="{EB1A5445-B5A2-49DB-99FE-D2C60245FFF6}"/>
            </a:ext>
          </a:extLst>
        </xdr:cNvPr>
        <xdr:cNvCxnSpPr/>
      </xdr:nvCxnSpPr>
      <xdr:spPr>
        <a:xfrm>
          <a:off x="2597426" y="3306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174</xdr:row>
      <xdr:rowOff>8282</xdr:rowOff>
    </xdr:from>
    <xdr:to>
      <xdr:col>12</xdr:col>
      <xdr:colOff>49696</xdr:colOff>
      <xdr:row>174</xdr:row>
      <xdr:rowOff>8282</xdr:rowOff>
    </xdr:to>
    <xdr:cxnSp macro="">
      <xdr:nvCxnSpPr>
        <xdr:cNvPr id="308" name="直線コネクタ 307">
          <a:extLst>
            <a:ext uri="{FF2B5EF4-FFF2-40B4-BE49-F238E27FC236}">
              <a16:creationId xmlns="" xmlns:a16="http://schemas.microsoft.com/office/drawing/2014/main" id="{CDFFECFC-C990-4312-9725-62C7B7D0236E}"/>
            </a:ext>
          </a:extLst>
        </xdr:cNvPr>
        <xdr:cNvCxnSpPr/>
      </xdr:nvCxnSpPr>
      <xdr:spPr>
        <a:xfrm>
          <a:off x="3702326" y="3306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173</xdr:row>
      <xdr:rowOff>41413</xdr:rowOff>
    </xdr:from>
    <xdr:to>
      <xdr:col>12</xdr:col>
      <xdr:colOff>279124</xdr:colOff>
      <xdr:row>174</xdr:row>
      <xdr:rowOff>168088</xdr:rowOff>
    </xdr:to>
    <xdr:sp macro="" textlink="">
      <xdr:nvSpPr>
        <xdr:cNvPr id="309" name="大かっこ 308">
          <a:extLst>
            <a:ext uri="{FF2B5EF4-FFF2-40B4-BE49-F238E27FC236}">
              <a16:creationId xmlns="" xmlns:a16="http://schemas.microsoft.com/office/drawing/2014/main" id="{6023863F-3740-4BA9-8B00-7AD8F9158F92}"/>
            </a:ext>
          </a:extLst>
        </xdr:cNvPr>
        <xdr:cNvSpPr/>
      </xdr:nvSpPr>
      <xdr:spPr>
        <a:xfrm>
          <a:off x="3451412" y="3290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183</xdr:row>
      <xdr:rowOff>41413</xdr:rowOff>
    </xdr:from>
    <xdr:to>
      <xdr:col>12</xdr:col>
      <xdr:colOff>279124</xdr:colOff>
      <xdr:row>184</xdr:row>
      <xdr:rowOff>168088</xdr:rowOff>
    </xdr:to>
    <xdr:sp macro="" textlink="">
      <xdr:nvSpPr>
        <xdr:cNvPr id="310" name="大かっこ 309">
          <a:extLst>
            <a:ext uri="{FF2B5EF4-FFF2-40B4-BE49-F238E27FC236}">
              <a16:creationId xmlns="" xmlns:a16="http://schemas.microsoft.com/office/drawing/2014/main" id="{7A6C1AF6-9500-4856-B683-8647D8BEE281}"/>
            </a:ext>
          </a:extLst>
        </xdr:cNvPr>
        <xdr:cNvSpPr/>
      </xdr:nvSpPr>
      <xdr:spPr>
        <a:xfrm>
          <a:off x="3451412" y="3480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184</xdr:row>
      <xdr:rowOff>8282</xdr:rowOff>
    </xdr:from>
    <xdr:to>
      <xdr:col>12</xdr:col>
      <xdr:colOff>49696</xdr:colOff>
      <xdr:row>184</xdr:row>
      <xdr:rowOff>8282</xdr:rowOff>
    </xdr:to>
    <xdr:cxnSp macro="">
      <xdr:nvCxnSpPr>
        <xdr:cNvPr id="311" name="直線コネクタ 310">
          <a:extLst>
            <a:ext uri="{FF2B5EF4-FFF2-40B4-BE49-F238E27FC236}">
              <a16:creationId xmlns="" xmlns:a16="http://schemas.microsoft.com/office/drawing/2014/main" id="{C5CC1C3C-F950-4A62-9D83-DB2A4ECCEB66}"/>
            </a:ext>
          </a:extLst>
        </xdr:cNvPr>
        <xdr:cNvCxnSpPr/>
      </xdr:nvCxnSpPr>
      <xdr:spPr>
        <a:xfrm>
          <a:off x="3702326" y="3496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186</xdr:row>
      <xdr:rowOff>41413</xdr:rowOff>
    </xdr:from>
    <xdr:to>
      <xdr:col>8</xdr:col>
      <xdr:colOff>279124</xdr:colOff>
      <xdr:row>187</xdr:row>
      <xdr:rowOff>168088</xdr:rowOff>
    </xdr:to>
    <xdr:sp macro="" textlink="">
      <xdr:nvSpPr>
        <xdr:cNvPr id="312" name="大かっこ 311">
          <a:extLst>
            <a:ext uri="{FF2B5EF4-FFF2-40B4-BE49-F238E27FC236}">
              <a16:creationId xmlns="" xmlns:a16="http://schemas.microsoft.com/office/drawing/2014/main" id="{B1057AFB-CF9D-40FA-9FBF-276C17CFF594}"/>
            </a:ext>
          </a:extLst>
        </xdr:cNvPr>
        <xdr:cNvSpPr/>
      </xdr:nvSpPr>
      <xdr:spPr>
        <a:xfrm>
          <a:off x="2346512" y="3537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187</xdr:row>
      <xdr:rowOff>8282</xdr:rowOff>
    </xdr:from>
    <xdr:to>
      <xdr:col>8</xdr:col>
      <xdr:colOff>49696</xdr:colOff>
      <xdr:row>187</xdr:row>
      <xdr:rowOff>8282</xdr:rowOff>
    </xdr:to>
    <xdr:cxnSp macro="">
      <xdr:nvCxnSpPr>
        <xdr:cNvPr id="313" name="直線コネクタ 312">
          <a:extLst>
            <a:ext uri="{FF2B5EF4-FFF2-40B4-BE49-F238E27FC236}">
              <a16:creationId xmlns="" xmlns:a16="http://schemas.microsoft.com/office/drawing/2014/main" id="{7BD54916-C0A5-48AF-A64E-4417C7FBAE3A}"/>
            </a:ext>
          </a:extLst>
        </xdr:cNvPr>
        <xdr:cNvCxnSpPr/>
      </xdr:nvCxnSpPr>
      <xdr:spPr>
        <a:xfrm>
          <a:off x="2597426" y="3553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183</xdr:row>
      <xdr:rowOff>41413</xdr:rowOff>
    </xdr:from>
    <xdr:to>
      <xdr:col>16</xdr:col>
      <xdr:colOff>279124</xdr:colOff>
      <xdr:row>184</xdr:row>
      <xdr:rowOff>168088</xdr:rowOff>
    </xdr:to>
    <xdr:sp macro="" textlink="">
      <xdr:nvSpPr>
        <xdr:cNvPr id="314" name="大かっこ 313">
          <a:extLst>
            <a:ext uri="{FF2B5EF4-FFF2-40B4-BE49-F238E27FC236}">
              <a16:creationId xmlns="" xmlns:a16="http://schemas.microsoft.com/office/drawing/2014/main" id="{30E4AD60-46E6-481A-8326-F3B67B40405C}"/>
            </a:ext>
          </a:extLst>
        </xdr:cNvPr>
        <xdr:cNvSpPr/>
      </xdr:nvSpPr>
      <xdr:spPr>
        <a:xfrm>
          <a:off x="4556312" y="3480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184</xdr:row>
      <xdr:rowOff>8282</xdr:rowOff>
    </xdr:from>
    <xdr:to>
      <xdr:col>16</xdr:col>
      <xdr:colOff>49696</xdr:colOff>
      <xdr:row>184</xdr:row>
      <xdr:rowOff>8282</xdr:rowOff>
    </xdr:to>
    <xdr:cxnSp macro="">
      <xdr:nvCxnSpPr>
        <xdr:cNvPr id="315" name="直線コネクタ 314">
          <a:extLst>
            <a:ext uri="{FF2B5EF4-FFF2-40B4-BE49-F238E27FC236}">
              <a16:creationId xmlns="" xmlns:a16="http://schemas.microsoft.com/office/drawing/2014/main" id="{D133F586-2FD5-4E3A-8225-23BCAB25FEF0}"/>
            </a:ext>
          </a:extLst>
        </xdr:cNvPr>
        <xdr:cNvCxnSpPr/>
      </xdr:nvCxnSpPr>
      <xdr:spPr>
        <a:xfrm>
          <a:off x="4807226" y="3496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186</xdr:row>
      <xdr:rowOff>41413</xdr:rowOff>
    </xdr:from>
    <xdr:to>
      <xdr:col>16</xdr:col>
      <xdr:colOff>279124</xdr:colOff>
      <xdr:row>187</xdr:row>
      <xdr:rowOff>168088</xdr:rowOff>
    </xdr:to>
    <xdr:sp macro="" textlink="">
      <xdr:nvSpPr>
        <xdr:cNvPr id="316" name="大かっこ 315">
          <a:extLst>
            <a:ext uri="{FF2B5EF4-FFF2-40B4-BE49-F238E27FC236}">
              <a16:creationId xmlns="" xmlns:a16="http://schemas.microsoft.com/office/drawing/2014/main" id="{5452B179-8712-483C-9EA5-603548DE97CF}"/>
            </a:ext>
          </a:extLst>
        </xdr:cNvPr>
        <xdr:cNvSpPr/>
      </xdr:nvSpPr>
      <xdr:spPr>
        <a:xfrm>
          <a:off x="4556312" y="3537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187</xdr:row>
      <xdr:rowOff>8282</xdr:rowOff>
    </xdr:from>
    <xdr:to>
      <xdr:col>16</xdr:col>
      <xdr:colOff>49696</xdr:colOff>
      <xdr:row>187</xdr:row>
      <xdr:rowOff>8282</xdr:rowOff>
    </xdr:to>
    <xdr:cxnSp macro="">
      <xdr:nvCxnSpPr>
        <xdr:cNvPr id="317" name="直線コネクタ 316">
          <a:extLst>
            <a:ext uri="{FF2B5EF4-FFF2-40B4-BE49-F238E27FC236}">
              <a16:creationId xmlns="" xmlns:a16="http://schemas.microsoft.com/office/drawing/2014/main" id="{B10289D1-6A19-4E48-A6E8-E86B11EF0D74}"/>
            </a:ext>
          </a:extLst>
        </xdr:cNvPr>
        <xdr:cNvCxnSpPr/>
      </xdr:nvCxnSpPr>
      <xdr:spPr>
        <a:xfrm>
          <a:off x="4807226" y="3553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189</xdr:row>
      <xdr:rowOff>41413</xdr:rowOff>
    </xdr:from>
    <xdr:to>
      <xdr:col>8</xdr:col>
      <xdr:colOff>279124</xdr:colOff>
      <xdr:row>190</xdr:row>
      <xdr:rowOff>168088</xdr:rowOff>
    </xdr:to>
    <xdr:sp macro="" textlink="">
      <xdr:nvSpPr>
        <xdr:cNvPr id="318" name="大かっこ 317">
          <a:extLst>
            <a:ext uri="{FF2B5EF4-FFF2-40B4-BE49-F238E27FC236}">
              <a16:creationId xmlns="" xmlns:a16="http://schemas.microsoft.com/office/drawing/2014/main" id="{39972D20-BFD0-4EEA-AF32-30F446306D48}"/>
            </a:ext>
          </a:extLst>
        </xdr:cNvPr>
        <xdr:cNvSpPr/>
      </xdr:nvSpPr>
      <xdr:spPr>
        <a:xfrm>
          <a:off x="2346512" y="3595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190</xdr:row>
      <xdr:rowOff>8282</xdr:rowOff>
    </xdr:from>
    <xdr:to>
      <xdr:col>8</xdr:col>
      <xdr:colOff>49696</xdr:colOff>
      <xdr:row>190</xdr:row>
      <xdr:rowOff>8282</xdr:rowOff>
    </xdr:to>
    <xdr:cxnSp macro="">
      <xdr:nvCxnSpPr>
        <xdr:cNvPr id="319" name="直線コネクタ 318">
          <a:extLst>
            <a:ext uri="{FF2B5EF4-FFF2-40B4-BE49-F238E27FC236}">
              <a16:creationId xmlns="" xmlns:a16="http://schemas.microsoft.com/office/drawing/2014/main" id="{DCEB29D1-E946-4296-BCF7-5103FFAE7D4A}"/>
            </a:ext>
          </a:extLst>
        </xdr:cNvPr>
        <xdr:cNvCxnSpPr/>
      </xdr:nvCxnSpPr>
      <xdr:spPr>
        <a:xfrm>
          <a:off x="2597426" y="3610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190</xdr:row>
      <xdr:rowOff>8282</xdr:rowOff>
    </xdr:from>
    <xdr:to>
      <xdr:col>12</xdr:col>
      <xdr:colOff>49696</xdr:colOff>
      <xdr:row>190</xdr:row>
      <xdr:rowOff>8282</xdr:rowOff>
    </xdr:to>
    <xdr:cxnSp macro="">
      <xdr:nvCxnSpPr>
        <xdr:cNvPr id="320" name="直線コネクタ 319">
          <a:extLst>
            <a:ext uri="{FF2B5EF4-FFF2-40B4-BE49-F238E27FC236}">
              <a16:creationId xmlns="" xmlns:a16="http://schemas.microsoft.com/office/drawing/2014/main" id="{9D953506-1A9E-4ED9-896D-76304B15A74A}"/>
            </a:ext>
          </a:extLst>
        </xdr:cNvPr>
        <xdr:cNvCxnSpPr/>
      </xdr:nvCxnSpPr>
      <xdr:spPr>
        <a:xfrm>
          <a:off x="3702326" y="3610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189</xdr:row>
      <xdr:rowOff>41413</xdr:rowOff>
    </xdr:from>
    <xdr:to>
      <xdr:col>12</xdr:col>
      <xdr:colOff>279124</xdr:colOff>
      <xdr:row>190</xdr:row>
      <xdr:rowOff>168088</xdr:rowOff>
    </xdr:to>
    <xdr:sp macro="" textlink="">
      <xdr:nvSpPr>
        <xdr:cNvPr id="321" name="大かっこ 320">
          <a:extLst>
            <a:ext uri="{FF2B5EF4-FFF2-40B4-BE49-F238E27FC236}">
              <a16:creationId xmlns="" xmlns:a16="http://schemas.microsoft.com/office/drawing/2014/main" id="{CC94CADF-B99C-4191-A21E-294CC94F79F5}"/>
            </a:ext>
          </a:extLst>
        </xdr:cNvPr>
        <xdr:cNvSpPr/>
      </xdr:nvSpPr>
      <xdr:spPr>
        <a:xfrm>
          <a:off x="3451412" y="3595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197</xdr:row>
      <xdr:rowOff>41413</xdr:rowOff>
    </xdr:from>
    <xdr:to>
      <xdr:col>12</xdr:col>
      <xdr:colOff>279124</xdr:colOff>
      <xdr:row>198</xdr:row>
      <xdr:rowOff>168088</xdr:rowOff>
    </xdr:to>
    <xdr:sp macro="" textlink="">
      <xdr:nvSpPr>
        <xdr:cNvPr id="322" name="大かっこ 321">
          <a:extLst>
            <a:ext uri="{FF2B5EF4-FFF2-40B4-BE49-F238E27FC236}">
              <a16:creationId xmlns="" xmlns:a16="http://schemas.microsoft.com/office/drawing/2014/main" id="{06968867-133E-4348-A972-C2B6F508B768}"/>
            </a:ext>
          </a:extLst>
        </xdr:cNvPr>
        <xdr:cNvSpPr/>
      </xdr:nvSpPr>
      <xdr:spPr>
        <a:xfrm>
          <a:off x="3451412" y="3747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198</xdr:row>
      <xdr:rowOff>8282</xdr:rowOff>
    </xdr:from>
    <xdr:to>
      <xdr:col>12</xdr:col>
      <xdr:colOff>49696</xdr:colOff>
      <xdr:row>198</xdr:row>
      <xdr:rowOff>8282</xdr:rowOff>
    </xdr:to>
    <xdr:cxnSp macro="">
      <xdr:nvCxnSpPr>
        <xdr:cNvPr id="323" name="直線コネクタ 322">
          <a:extLst>
            <a:ext uri="{FF2B5EF4-FFF2-40B4-BE49-F238E27FC236}">
              <a16:creationId xmlns="" xmlns:a16="http://schemas.microsoft.com/office/drawing/2014/main" id="{5EF836DC-91CA-44C9-B18D-D3780BB380ED}"/>
            </a:ext>
          </a:extLst>
        </xdr:cNvPr>
        <xdr:cNvCxnSpPr/>
      </xdr:nvCxnSpPr>
      <xdr:spPr>
        <a:xfrm>
          <a:off x="3702326" y="3763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200</xdr:row>
      <xdr:rowOff>41413</xdr:rowOff>
    </xdr:from>
    <xdr:to>
      <xdr:col>8</xdr:col>
      <xdr:colOff>279124</xdr:colOff>
      <xdr:row>201</xdr:row>
      <xdr:rowOff>168088</xdr:rowOff>
    </xdr:to>
    <xdr:sp macro="" textlink="">
      <xdr:nvSpPr>
        <xdr:cNvPr id="324" name="大かっこ 323">
          <a:extLst>
            <a:ext uri="{FF2B5EF4-FFF2-40B4-BE49-F238E27FC236}">
              <a16:creationId xmlns="" xmlns:a16="http://schemas.microsoft.com/office/drawing/2014/main" id="{619A9D0B-9F41-422D-A746-3DEE35209846}"/>
            </a:ext>
          </a:extLst>
        </xdr:cNvPr>
        <xdr:cNvSpPr/>
      </xdr:nvSpPr>
      <xdr:spPr>
        <a:xfrm>
          <a:off x="2346512" y="3804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201</xdr:row>
      <xdr:rowOff>8282</xdr:rowOff>
    </xdr:from>
    <xdr:to>
      <xdr:col>8</xdr:col>
      <xdr:colOff>49696</xdr:colOff>
      <xdr:row>201</xdr:row>
      <xdr:rowOff>8282</xdr:rowOff>
    </xdr:to>
    <xdr:cxnSp macro="">
      <xdr:nvCxnSpPr>
        <xdr:cNvPr id="325" name="直線コネクタ 324">
          <a:extLst>
            <a:ext uri="{FF2B5EF4-FFF2-40B4-BE49-F238E27FC236}">
              <a16:creationId xmlns="" xmlns:a16="http://schemas.microsoft.com/office/drawing/2014/main" id="{B15B2E92-B4DA-496D-B952-4A8CFB63833B}"/>
            </a:ext>
          </a:extLst>
        </xdr:cNvPr>
        <xdr:cNvCxnSpPr/>
      </xdr:nvCxnSpPr>
      <xdr:spPr>
        <a:xfrm>
          <a:off x="2597426" y="3820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197</xdr:row>
      <xdr:rowOff>41413</xdr:rowOff>
    </xdr:from>
    <xdr:to>
      <xdr:col>16</xdr:col>
      <xdr:colOff>279124</xdr:colOff>
      <xdr:row>198</xdr:row>
      <xdr:rowOff>168088</xdr:rowOff>
    </xdr:to>
    <xdr:sp macro="" textlink="">
      <xdr:nvSpPr>
        <xdr:cNvPr id="326" name="大かっこ 325">
          <a:extLst>
            <a:ext uri="{FF2B5EF4-FFF2-40B4-BE49-F238E27FC236}">
              <a16:creationId xmlns="" xmlns:a16="http://schemas.microsoft.com/office/drawing/2014/main" id="{65D51806-A6DA-416B-87AF-44E4B446C151}"/>
            </a:ext>
          </a:extLst>
        </xdr:cNvPr>
        <xdr:cNvSpPr/>
      </xdr:nvSpPr>
      <xdr:spPr>
        <a:xfrm>
          <a:off x="4556312" y="3747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198</xdr:row>
      <xdr:rowOff>8282</xdr:rowOff>
    </xdr:from>
    <xdr:to>
      <xdr:col>16</xdr:col>
      <xdr:colOff>49696</xdr:colOff>
      <xdr:row>198</xdr:row>
      <xdr:rowOff>8282</xdr:rowOff>
    </xdr:to>
    <xdr:cxnSp macro="">
      <xdr:nvCxnSpPr>
        <xdr:cNvPr id="327" name="直線コネクタ 326">
          <a:extLst>
            <a:ext uri="{FF2B5EF4-FFF2-40B4-BE49-F238E27FC236}">
              <a16:creationId xmlns="" xmlns:a16="http://schemas.microsoft.com/office/drawing/2014/main" id="{CACA2141-9E2A-46AE-A3D2-4841CDD7F901}"/>
            </a:ext>
          </a:extLst>
        </xdr:cNvPr>
        <xdr:cNvCxnSpPr/>
      </xdr:nvCxnSpPr>
      <xdr:spPr>
        <a:xfrm>
          <a:off x="4807226" y="3763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200</xdr:row>
      <xdr:rowOff>41413</xdr:rowOff>
    </xdr:from>
    <xdr:to>
      <xdr:col>16</xdr:col>
      <xdr:colOff>279124</xdr:colOff>
      <xdr:row>201</xdr:row>
      <xdr:rowOff>168088</xdr:rowOff>
    </xdr:to>
    <xdr:sp macro="" textlink="">
      <xdr:nvSpPr>
        <xdr:cNvPr id="328" name="大かっこ 327">
          <a:extLst>
            <a:ext uri="{FF2B5EF4-FFF2-40B4-BE49-F238E27FC236}">
              <a16:creationId xmlns="" xmlns:a16="http://schemas.microsoft.com/office/drawing/2014/main" id="{BEE176F9-3E5A-4651-87D4-60733F4943E4}"/>
            </a:ext>
          </a:extLst>
        </xdr:cNvPr>
        <xdr:cNvSpPr/>
      </xdr:nvSpPr>
      <xdr:spPr>
        <a:xfrm>
          <a:off x="4556312" y="3804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201</xdr:row>
      <xdr:rowOff>8282</xdr:rowOff>
    </xdr:from>
    <xdr:to>
      <xdr:col>16</xdr:col>
      <xdr:colOff>49696</xdr:colOff>
      <xdr:row>201</xdr:row>
      <xdr:rowOff>8282</xdr:rowOff>
    </xdr:to>
    <xdr:cxnSp macro="">
      <xdr:nvCxnSpPr>
        <xdr:cNvPr id="329" name="直線コネクタ 328">
          <a:extLst>
            <a:ext uri="{FF2B5EF4-FFF2-40B4-BE49-F238E27FC236}">
              <a16:creationId xmlns="" xmlns:a16="http://schemas.microsoft.com/office/drawing/2014/main" id="{5C4B5EBD-ECD1-436E-B323-1FC62EC1814C}"/>
            </a:ext>
          </a:extLst>
        </xdr:cNvPr>
        <xdr:cNvCxnSpPr/>
      </xdr:nvCxnSpPr>
      <xdr:spPr>
        <a:xfrm>
          <a:off x="4807226" y="3820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203</xdr:row>
      <xdr:rowOff>41413</xdr:rowOff>
    </xdr:from>
    <xdr:to>
      <xdr:col>8</xdr:col>
      <xdr:colOff>279124</xdr:colOff>
      <xdr:row>204</xdr:row>
      <xdr:rowOff>168088</xdr:rowOff>
    </xdr:to>
    <xdr:sp macro="" textlink="">
      <xdr:nvSpPr>
        <xdr:cNvPr id="330" name="大かっこ 329">
          <a:extLst>
            <a:ext uri="{FF2B5EF4-FFF2-40B4-BE49-F238E27FC236}">
              <a16:creationId xmlns="" xmlns:a16="http://schemas.microsoft.com/office/drawing/2014/main" id="{B9014B5F-0E76-48B3-8511-3DEC7BFAFD57}"/>
            </a:ext>
          </a:extLst>
        </xdr:cNvPr>
        <xdr:cNvSpPr/>
      </xdr:nvSpPr>
      <xdr:spPr>
        <a:xfrm>
          <a:off x="2346512" y="3861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204</xdr:row>
      <xdr:rowOff>8282</xdr:rowOff>
    </xdr:from>
    <xdr:to>
      <xdr:col>8</xdr:col>
      <xdr:colOff>49696</xdr:colOff>
      <xdr:row>204</xdr:row>
      <xdr:rowOff>8282</xdr:rowOff>
    </xdr:to>
    <xdr:cxnSp macro="">
      <xdr:nvCxnSpPr>
        <xdr:cNvPr id="331" name="直線コネクタ 330">
          <a:extLst>
            <a:ext uri="{FF2B5EF4-FFF2-40B4-BE49-F238E27FC236}">
              <a16:creationId xmlns="" xmlns:a16="http://schemas.microsoft.com/office/drawing/2014/main" id="{715FDB38-C281-405F-9F1B-B70CF18FA1C5}"/>
            </a:ext>
          </a:extLst>
        </xdr:cNvPr>
        <xdr:cNvCxnSpPr/>
      </xdr:nvCxnSpPr>
      <xdr:spPr>
        <a:xfrm>
          <a:off x="2597426" y="3877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204</xdr:row>
      <xdr:rowOff>8282</xdr:rowOff>
    </xdr:from>
    <xdr:to>
      <xdr:col>12</xdr:col>
      <xdr:colOff>49696</xdr:colOff>
      <xdr:row>204</xdr:row>
      <xdr:rowOff>8282</xdr:rowOff>
    </xdr:to>
    <xdr:cxnSp macro="">
      <xdr:nvCxnSpPr>
        <xdr:cNvPr id="332" name="直線コネクタ 331">
          <a:extLst>
            <a:ext uri="{FF2B5EF4-FFF2-40B4-BE49-F238E27FC236}">
              <a16:creationId xmlns="" xmlns:a16="http://schemas.microsoft.com/office/drawing/2014/main" id="{5C507BC3-C14B-40BB-9366-195A37F08823}"/>
            </a:ext>
          </a:extLst>
        </xdr:cNvPr>
        <xdr:cNvCxnSpPr/>
      </xdr:nvCxnSpPr>
      <xdr:spPr>
        <a:xfrm>
          <a:off x="3702326" y="3877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203</xdr:row>
      <xdr:rowOff>41413</xdr:rowOff>
    </xdr:from>
    <xdr:to>
      <xdr:col>12</xdr:col>
      <xdr:colOff>279124</xdr:colOff>
      <xdr:row>204</xdr:row>
      <xdr:rowOff>168088</xdr:rowOff>
    </xdr:to>
    <xdr:sp macro="" textlink="">
      <xdr:nvSpPr>
        <xdr:cNvPr id="333" name="大かっこ 332">
          <a:extLst>
            <a:ext uri="{FF2B5EF4-FFF2-40B4-BE49-F238E27FC236}">
              <a16:creationId xmlns="" xmlns:a16="http://schemas.microsoft.com/office/drawing/2014/main" id="{729F7B5B-D434-45B8-915A-88E8F828944D}"/>
            </a:ext>
          </a:extLst>
        </xdr:cNvPr>
        <xdr:cNvSpPr/>
      </xdr:nvSpPr>
      <xdr:spPr>
        <a:xfrm>
          <a:off x="3451412" y="3861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211</xdr:row>
      <xdr:rowOff>41413</xdr:rowOff>
    </xdr:from>
    <xdr:to>
      <xdr:col>12</xdr:col>
      <xdr:colOff>279124</xdr:colOff>
      <xdr:row>212</xdr:row>
      <xdr:rowOff>168088</xdr:rowOff>
    </xdr:to>
    <xdr:sp macro="" textlink="">
      <xdr:nvSpPr>
        <xdr:cNvPr id="334" name="大かっこ 333">
          <a:extLst>
            <a:ext uri="{FF2B5EF4-FFF2-40B4-BE49-F238E27FC236}">
              <a16:creationId xmlns="" xmlns:a16="http://schemas.microsoft.com/office/drawing/2014/main" id="{63249257-6DDF-4842-BBB5-0CFCE830709F}"/>
            </a:ext>
          </a:extLst>
        </xdr:cNvPr>
        <xdr:cNvSpPr/>
      </xdr:nvSpPr>
      <xdr:spPr>
        <a:xfrm>
          <a:off x="3451412" y="401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212</xdr:row>
      <xdr:rowOff>8282</xdr:rowOff>
    </xdr:from>
    <xdr:to>
      <xdr:col>12</xdr:col>
      <xdr:colOff>49696</xdr:colOff>
      <xdr:row>212</xdr:row>
      <xdr:rowOff>8282</xdr:rowOff>
    </xdr:to>
    <xdr:cxnSp macro="">
      <xdr:nvCxnSpPr>
        <xdr:cNvPr id="335" name="直線コネクタ 334">
          <a:extLst>
            <a:ext uri="{FF2B5EF4-FFF2-40B4-BE49-F238E27FC236}">
              <a16:creationId xmlns="" xmlns:a16="http://schemas.microsoft.com/office/drawing/2014/main" id="{DDCBF034-5FA3-4538-9F87-94C5595662BF}"/>
            </a:ext>
          </a:extLst>
        </xdr:cNvPr>
        <xdr:cNvCxnSpPr/>
      </xdr:nvCxnSpPr>
      <xdr:spPr>
        <a:xfrm>
          <a:off x="3702326" y="402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214</xdr:row>
      <xdr:rowOff>41413</xdr:rowOff>
    </xdr:from>
    <xdr:to>
      <xdr:col>8</xdr:col>
      <xdr:colOff>279124</xdr:colOff>
      <xdr:row>215</xdr:row>
      <xdr:rowOff>168088</xdr:rowOff>
    </xdr:to>
    <xdr:sp macro="" textlink="">
      <xdr:nvSpPr>
        <xdr:cNvPr id="336" name="大かっこ 335">
          <a:extLst>
            <a:ext uri="{FF2B5EF4-FFF2-40B4-BE49-F238E27FC236}">
              <a16:creationId xmlns="" xmlns:a16="http://schemas.microsoft.com/office/drawing/2014/main" id="{ABB321B9-8C3E-491D-93B9-D085C0A38234}"/>
            </a:ext>
          </a:extLst>
        </xdr:cNvPr>
        <xdr:cNvSpPr/>
      </xdr:nvSpPr>
      <xdr:spPr>
        <a:xfrm>
          <a:off x="2346512" y="407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215</xdr:row>
      <xdr:rowOff>8282</xdr:rowOff>
    </xdr:from>
    <xdr:to>
      <xdr:col>8</xdr:col>
      <xdr:colOff>49696</xdr:colOff>
      <xdr:row>215</xdr:row>
      <xdr:rowOff>8282</xdr:rowOff>
    </xdr:to>
    <xdr:cxnSp macro="">
      <xdr:nvCxnSpPr>
        <xdr:cNvPr id="337" name="直線コネクタ 336">
          <a:extLst>
            <a:ext uri="{FF2B5EF4-FFF2-40B4-BE49-F238E27FC236}">
              <a16:creationId xmlns="" xmlns:a16="http://schemas.microsoft.com/office/drawing/2014/main" id="{94C76BAC-3B22-4979-B9A1-6355D94D4A36}"/>
            </a:ext>
          </a:extLst>
        </xdr:cNvPr>
        <xdr:cNvCxnSpPr/>
      </xdr:nvCxnSpPr>
      <xdr:spPr>
        <a:xfrm>
          <a:off x="2597426" y="408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211</xdr:row>
      <xdr:rowOff>41413</xdr:rowOff>
    </xdr:from>
    <xdr:to>
      <xdr:col>16</xdr:col>
      <xdr:colOff>279124</xdr:colOff>
      <xdr:row>212</xdr:row>
      <xdr:rowOff>168088</xdr:rowOff>
    </xdr:to>
    <xdr:sp macro="" textlink="">
      <xdr:nvSpPr>
        <xdr:cNvPr id="338" name="大かっこ 337">
          <a:extLst>
            <a:ext uri="{FF2B5EF4-FFF2-40B4-BE49-F238E27FC236}">
              <a16:creationId xmlns="" xmlns:a16="http://schemas.microsoft.com/office/drawing/2014/main" id="{88CA83DA-12E7-4F2A-A36B-21DA7488FBBA}"/>
            </a:ext>
          </a:extLst>
        </xdr:cNvPr>
        <xdr:cNvSpPr/>
      </xdr:nvSpPr>
      <xdr:spPr>
        <a:xfrm>
          <a:off x="4556312" y="401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212</xdr:row>
      <xdr:rowOff>8282</xdr:rowOff>
    </xdr:from>
    <xdr:to>
      <xdr:col>16</xdr:col>
      <xdr:colOff>49696</xdr:colOff>
      <xdr:row>212</xdr:row>
      <xdr:rowOff>8282</xdr:rowOff>
    </xdr:to>
    <xdr:cxnSp macro="">
      <xdr:nvCxnSpPr>
        <xdr:cNvPr id="339" name="直線コネクタ 338">
          <a:extLst>
            <a:ext uri="{FF2B5EF4-FFF2-40B4-BE49-F238E27FC236}">
              <a16:creationId xmlns="" xmlns:a16="http://schemas.microsoft.com/office/drawing/2014/main" id="{813BEA60-58BB-4475-8A83-F7E6682354CE}"/>
            </a:ext>
          </a:extLst>
        </xdr:cNvPr>
        <xdr:cNvCxnSpPr/>
      </xdr:nvCxnSpPr>
      <xdr:spPr>
        <a:xfrm>
          <a:off x="4807226" y="402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214</xdr:row>
      <xdr:rowOff>41413</xdr:rowOff>
    </xdr:from>
    <xdr:to>
      <xdr:col>16</xdr:col>
      <xdr:colOff>279124</xdr:colOff>
      <xdr:row>215</xdr:row>
      <xdr:rowOff>168088</xdr:rowOff>
    </xdr:to>
    <xdr:sp macro="" textlink="">
      <xdr:nvSpPr>
        <xdr:cNvPr id="340" name="大かっこ 339">
          <a:extLst>
            <a:ext uri="{FF2B5EF4-FFF2-40B4-BE49-F238E27FC236}">
              <a16:creationId xmlns="" xmlns:a16="http://schemas.microsoft.com/office/drawing/2014/main" id="{A4A4D579-B712-48DB-93DC-0386092DA426}"/>
            </a:ext>
          </a:extLst>
        </xdr:cNvPr>
        <xdr:cNvSpPr/>
      </xdr:nvSpPr>
      <xdr:spPr>
        <a:xfrm>
          <a:off x="4556312" y="407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215</xdr:row>
      <xdr:rowOff>8282</xdr:rowOff>
    </xdr:from>
    <xdr:to>
      <xdr:col>16</xdr:col>
      <xdr:colOff>49696</xdr:colOff>
      <xdr:row>215</xdr:row>
      <xdr:rowOff>8282</xdr:rowOff>
    </xdr:to>
    <xdr:cxnSp macro="">
      <xdr:nvCxnSpPr>
        <xdr:cNvPr id="341" name="直線コネクタ 340">
          <a:extLst>
            <a:ext uri="{FF2B5EF4-FFF2-40B4-BE49-F238E27FC236}">
              <a16:creationId xmlns="" xmlns:a16="http://schemas.microsoft.com/office/drawing/2014/main" id="{E7FB8522-FEAD-4300-AFD7-EEFC391795DA}"/>
            </a:ext>
          </a:extLst>
        </xdr:cNvPr>
        <xdr:cNvCxnSpPr/>
      </xdr:nvCxnSpPr>
      <xdr:spPr>
        <a:xfrm>
          <a:off x="4807226" y="408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217</xdr:row>
      <xdr:rowOff>41413</xdr:rowOff>
    </xdr:from>
    <xdr:to>
      <xdr:col>8</xdr:col>
      <xdr:colOff>279124</xdr:colOff>
      <xdr:row>218</xdr:row>
      <xdr:rowOff>168088</xdr:rowOff>
    </xdr:to>
    <xdr:sp macro="" textlink="">
      <xdr:nvSpPr>
        <xdr:cNvPr id="342" name="大かっこ 341">
          <a:extLst>
            <a:ext uri="{FF2B5EF4-FFF2-40B4-BE49-F238E27FC236}">
              <a16:creationId xmlns="" xmlns:a16="http://schemas.microsoft.com/office/drawing/2014/main" id="{ED5FB1C3-19DD-443D-8751-3D2A94DA3984}"/>
            </a:ext>
          </a:extLst>
        </xdr:cNvPr>
        <xdr:cNvSpPr/>
      </xdr:nvSpPr>
      <xdr:spPr>
        <a:xfrm>
          <a:off x="2346512" y="4128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218</xdr:row>
      <xdr:rowOff>8282</xdr:rowOff>
    </xdr:from>
    <xdr:to>
      <xdr:col>8</xdr:col>
      <xdr:colOff>49696</xdr:colOff>
      <xdr:row>218</xdr:row>
      <xdr:rowOff>8282</xdr:rowOff>
    </xdr:to>
    <xdr:cxnSp macro="">
      <xdr:nvCxnSpPr>
        <xdr:cNvPr id="343" name="直線コネクタ 342">
          <a:extLst>
            <a:ext uri="{FF2B5EF4-FFF2-40B4-BE49-F238E27FC236}">
              <a16:creationId xmlns="" xmlns:a16="http://schemas.microsoft.com/office/drawing/2014/main" id="{B6850167-ED2E-4568-BCBD-A022413AE8CA}"/>
            </a:ext>
          </a:extLst>
        </xdr:cNvPr>
        <xdr:cNvCxnSpPr/>
      </xdr:nvCxnSpPr>
      <xdr:spPr>
        <a:xfrm>
          <a:off x="2597426" y="414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218</xdr:row>
      <xdr:rowOff>8282</xdr:rowOff>
    </xdr:from>
    <xdr:to>
      <xdr:col>12</xdr:col>
      <xdr:colOff>49696</xdr:colOff>
      <xdr:row>218</xdr:row>
      <xdr:rowOff>8282</xdr:rowOff>
    </xdr:to>
    <xdr:cxnSp macro="">
      <xdr:nvCxnSpPr>
        <xdr:cNvPr id="344" name="直線コネクタ 343">
          <a:extLst>
            <a:ext uri="{FF2B5EF4-FFF2-40B4-BE49-F238E27FC236}">
              <a16:creationId xmlns="" xmlns:a16="http://schemas.microsoft.com/office/drawing/2014/main" id="{9335E7AF-F9D5-4F86-BAF7-40168A454BAB}"/>
            </a:ext>
          </a:extLst>
        </xdr:cNvPr>
        <xdr:cNvCxnSpPr/>
      </xdr:nvCxnSpPr>
      <xdr:spPr>
        <a:xfrm>
          <a:off x="3702326" y="414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217</xdr:row>
      <xdr:rowOff>41413</xdr:rowOff>
    </xdr:from>
    <xdr:to>
      <xdr:col>12</xdr:col>
      <xdr:colOff>279124</xdr:colOff>
      <xdr:row>218</xdr:row>
      <xdr:rowOff>168088</xdr:rowOff>
    </xdr:to>
    <xdr:sp macro="" textlink="">
      <xdr:nvSpPr>
        <xdr:cNvPr id="345" name="大かっこ 344">
          <a:extLst>
            <a:ext uri="{FF2B5EF4-FFF2-40B4-BE49-F238E27FC236}">
              <a16:creationId xmlns="" xmlns:a16="http://schemas.microsoft.com/office/drawing/2014/main" id="{E9ECC6F8-12D2-4C50-B885-FDBA023C2BD6}"/>
            </a:ext>
          </a:extLst>
        </xdr:cNvPr>
        <xdr:cNvSpPr/>
      </xdr:nvSpPr>
      <xdr:spPr>
        <a:xfrm>
          <a:off x="3451412" y="4128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225</xdr:row>
      <xdr:rowOff>41413</xdr:rowOff>
    </xdr:from>
    <xdr:to>
      <xdr:col>12</xdr:col>
      <xdr:colOff>279124</xdr:colOff>
      <xdr:row>226</xdr:row>
      <xdr:rowOff>168088</xdr:rowOff>
    </xdr:to>
    <xdr:sp macro="" textlink="">
      <xdr:nvSpPr>
        <xdr:cNvPr id="346" name="大かっこ 345">
          <a:extLst>
            <a:ext uri="{FF2B5EF4-FFF2-40B4-BE49-F238E27FC236}">
              <a16:creationId xmlns="" xmlns:a16="http://schemas.microsoft.com/office/drawing/2014/main" id="{4BC1255B-4394-4CA2-8BC4-60E55A0F71FE}"/>
            </a:ext>
          </a:extLst>
        </xdr:cNvPr>
        <xdr:cNvSpPr/>
      </xdr:nvSpPr>
      <xdr:spPr>
        <a:xfrm>
          <a:off x="3451412" y="428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226</xdr:row>
      <xdr:rowOff>8282</xdr:rowOff>
    </xdr:from>
    <xdr:to>
      <xdr:col>12</xdr:col>
      <xdr:colOff>49696</xdr:colOff>
      <xdr:row>226</xdr:row>
      <xdr:rowOff>8282</xdr:rowOff>
    </xdr:to>
    <xdr:cxnSp macro="">
      <xdr:nvCxnSpPr>
        <xdr:cNvPr id="347" name="直線コネクタ 346">
          <a:extLst>
            <a:ext uri="{FF2B5EF4-FFF2-40B4-BE49-F238E27FC236}">
              <a16:creationId xmlns="" xmlns:a16="http://schemas.microsoft.com/office/drawing/2014/main" id="{70FD5D49-C4AD-478C-991D-B72B330DC3C3}"/>
            </a:ext>
          </a:extLst>
        </xdr:cNvPr>
        <xdr:cNvCxnSpPr/>
      </xdr:nvCxnSpPr>
      <xdr:spPr>
        <a:xfrm>
          <a:off x="3702326" y="429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228</xdr:row>
      <xdr:rowOff>41413</xdr:rowOff>
    </xdr:from>
    <xdr:to>
      <xdr:col>8</xdr:col>
      <xdr:colOff>279124</xdr:colOff>
      <xdr:row>229</xdr:row>
      <xdr:rowOff>168088</xdr:rowOff>
    </xdr:to>
    <xdr:sp macro="" textlink="">
      <xdr:nvSpPr>
        <xdr:cNvPr id="348" name="大かっこ 347">
          <a:extLst>
            <a:ext uri="{FF2B5EF4-FFF2-40B4-BE49-F238E27FC236}">
              <a16:creationId xmlns="" xmlns:a16="http://schemas.microsoft.com/office/drawing/2014/main" id="{E856714E-86B6-45C2-B3DC-8A171DCD7625}"/>
            </a:ext>
          </a:extLst>
        </xdr:cNvPr>
        <xdr:cNvSpPr/>
      </xdr:nvSpPr>
      <xdr:spPr>
        <a:xfrm>
          <a:off x="2346512" y="433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229</xdr:row>
      <xdr:rowOff>8282</xdr:rowOff>
    </xdr:from>
    <xdr:to>
      <xdr:col>8</xdr:col>
      <xdr:colOff>49696</xdr:colOff>
      <xdr:row>229</xdr:row>
      <xdr:rowOff>8282</xdr:rowOff>
    </xdr:to>
    <xdr:cxnSp macro="">
      <xdr:nvCxnSpPr>
        <xdr:cNvPr id="349" name="直線コネクタ 348">
          <a:extLst>
            <a:ext uri="{FF2B5EF4-FFF2-40B4-BE49-F238E27FC236}">
              <a16:creationId xmlns="" xmlns:a16="http://schemas.microsoft.com/office/drawing/2014/main" id="{6EEDCC86-D621-4AA1-A1CD-0781478EE30F}"/>
            </a:ext>
          </a:extLst>
        </xdr:cNvPr>
        <xdr:cNvCxnSpPr/>
      </xdr:nvCxnSpPr>
      <xdr:spPr>
        <a:xfrm>
          <a:off x="2597426" y="435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225</xdr:row>
      <xdr:rowOff>41413</xdr:rowOff>
    </xdr:from>
    <xdr:to>
      <xdr:col>16</xdr:col>
      <xdr:colOff>279124</xdr:colOff>
      <xdr:row>226</xdr:row>
      <xdr:rowOff>168088</xdr:rowOff>
    </xdr:to>
    <xdr:sp macro="" textlink="">
      <xdr:nvSpPr>
        <xdr:cNvPr id="350" name="大かっこ 349">
          <a:extLst>
            <a:ext uri="{FF2B5EF4-FFF2-40B4-BE49-F238E27FC236}">
              <a16:creationId xmlns="" xmlns:a16="http://schemas.microsoft.com/office/drawing/2014/main" id="{F2247DC1-A46B-46A7-9AF9-2E5CE0670BB4}"/>
            </a:ext>
          </a:extLst>
        </xdr:cNvPr>
        <xdr:cNvSpPr/>
      </xdr:nvSpPr>
      <xdr:spPr>
        <a:xfrm>
          <a:off x="4556312" y="428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226</xdr:row>
      <xdr:rowOff>8282</xdr:rowOff>
    </xdr:from>
    <xdr:to>
      <xdr:col>16</xdr:col>
      <xdr:colOff>49696</xdr:colOff>
      <xdr:row>226</xdr:row>
      <xdr:rowOff>8282</xdr:rowOff>
    </xdr:to>
    <xdr:cxnSp macro="">
      <xdr:nvCxnSpPr>
        <xdr:cNvPr id="351" name="直線コネクタ 350">
          <a:extLst>
            <a:ext uri="{FF2B5EF4-FFF2-40B4-BE49-F238E27FC236}">
              <a16:creationId xmlns="" xmlns:a16="http://schemas.microsoft.com/office/drawing/2014/main" id="{BC61B397-B21C-44CC-BD2B-78EFA8EB014B}"/>
            </a:ext>
          </a:extLst>
        </xdr:cNvPr>
        <xdr:cNvCxnSpPr/>
      </xdr:nvCxnSpPr>
      <xdr:spPr>
        <a:xfrm>
          <a:off x="4807226" y="429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228</xdr:row>
      <xdr:rowOff>41413</xdr:rowOff>
    </xdr:from>
    <xdr:to>
      <xdr:col>16</xdr:col>
      <xdr:colOff>279124</xdr:colOff>
      <xdr:row>229</xdr:row>
      <xdr:rowOff>168088</xdr:rowOff>
    </xdr:to>
    <xdr:sp macro="" textlink="">
      <xdr:nvSpPr>
        <xdr:cNvPr id="352" name="大かっこ 351">
          <a:extLst>
            <a:ext uri="{FF2B5EF4-FFF2-40B4-BE49-F238E27FC236}">
              <a16:creationId xmlns="" xmlns:a16="http://schemas.microsoft.com/office/drawing/2014/main" id="{3A8DB78C-709E-4845-813C-A58AB5D77B54}"/>
            </a:ext>
          </a:extLst>
        </xdr:cNvPr>
        <xdr:cNvSpPr/>
      </xdr:nvSpPr>
      <xdr:spPr>
        <a:xfrm>
          <a:off x="4556312" y="433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229</xdr:row>
      <xdr:rowOff>8282</xdr:rowOff>
    </xdr:from>
    <xdr:to>
      <xdr:col>16</xdr:col>
      <xdr:colOff>49696</xdr:colOff>
      <xdr:row>229</xdr:row>
      <xdr:rowOff>8282</xdr:rowOff>
    </xdr:to>
    <xdr:cxnSp macro="">
      <xdr:nvCxnSpPr>
        <xdr:cNvPr id="353" name="直線コネクタ 352">
          <a:extLst>
            <a:ext uri="{FF2B5EF4-FFF2-40B4-BE49-F238E27FC236}">
              <a16:creationId xmlns="" xmlns:a16="http://schemas.microsoft.com/office/drawing/2014/main" id="{65256F6F-2D5F-48DE-9415-B62A2D8CE254}"/>
            </a:ext>
          </a:extLst>
        </xdr:cNvPr>
        <xdr:cNvCxnSpPr/>
      </xdr:nvCxnSpPr>
      <xdr:spPr>
        <a:xfrm>
          <a:off x="4807226" y="435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231</xdr:row>
      <xdr:rowOff>41413</xdr:rowOff>
    </xdr:from>
    <xdr:to>
      <xdr:col>8</xdr:col>
      <xdr:colOff>279124</xdr:colOff>
      <xdr:row>232</xdr:row>
      <xdr:rowOff>168088</xdr:rowOff>
    </xdr:to>
    <xdr:sp macro="" textlink="">
      <xdr:nvSpPr>
        <xdr:cNvPr id="354" name="大かっこ 353">
          <a:extLst>
            <a:ext uri="{FF2B5EF4-FFF2-40B4-BE49-F238E27FC236}">
              <a16:creationId xmlns="" xmlns:a16="http://schemas.microsoft.com/office/drawing/2014/main" id="{0B31F4DC-FC85-4ED7-BD6C-2F9AB693DF98}"/>
            </a:ext>
          </a:extLst>
        </xdr:cNvPr>
        <xdr:cNvSpPr/>
      </xdr:nvSpPr>
      <xdr:spPr>
        <a:xfrm>
          <a:off x="2346512" y="439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232</xdr:row>
      <xdr:rowOff>8282</xdr:rowOff>
    </xdr:from>
    <xdr:to>
      <xdr:col>8</xdr:col>
      <xdr:colOff>49696</xdr:colOff>
      <xdr:row>232</xdr:row>
      <xdr:rowOff>8282</xdr:rowOff>
    </xdr:to>
    <xdr:cxnSp macro="">
      <xdr:nvCxnSpPr>
        <xdr:cNvPr id="355" name="直線コネクタ 354">
          <a:extLst>
            <a:ext uri="{FF2B5EF4-FFF2-40B4-BE49-F238E27FC236}">
              <a16:creationId xmlns="" xmlns:a16="http://schemas.microsoft.com/office/drawing/2014/main" id="{88D94D10-E7FA-49E4-AD91-775D75DF167F}"/>
            </a:ext>
          </a:extLst>
        </xdr:cNvPr>
        <xdr:cNvCxnSpPr/>
      </xdr:nvCxnSpPr>
      <xdr:spPr>
        <a:xfrm>
          <a:off x="2597426" y="441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232</xdr:row>
      <xdr:rowOff>8282</xdr:rowOff>
    </xdr:from>
    <xdr:to>
      <xdr:col>12</xdr:col>
      <xdr:colOff>49696</xdr:colOff>
      <xdr:row>232</xdr:row>
      <xdr:rowOff>8282</xdr:rowOff>
    </xdr:to>
    <xdr:cxnSp macro="">
      <xdr:nvCxnSpPr>
        <xdr:cNvPr id="356" name="直線コネクタ 355">
          <a:extLst>
            <a:ext uri="{FF2B5EF4-FFF2-40B4-BE49-F238E27FC236}">
              <a16:creationId xmlns="" xmlns:a16="http://schemas.microsoft.com/office/drawing/2014/main" id="{08C5B4CE-47AE-45B5-BFD2-735AEE684452}"/>
            </a:ext>
          </a:extLst>
        </xdr:cNvPr>
        <xdr:cNvCxnSpPr/>
      </xdr:nvCxnSpPr>
      <xdr:spPr>
        <a:xfrm>
          <a:off x="3702326" y="441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231</xdr:row>
      <xdr:rowOff>41413</xdr:rowOff>
    </xdr:from>
    <xdr:to>
      <xdr:col>12</xdr:col>
      <xdr:colOff>279124</xdr:colOff>
      <xdr:row>232</xdr:row>
      <xdr:rowOff>168088</xdr:rowOff>
    </xdr:to>
    <xdr:sp macro="" textlink="">
      <xdr:nvSpPr>
        <xdr:cNvPr id="357" name="大かっこ 356">
          <a:extLst>
            <a:ext uri="{FF2B5EF4-FFF2-40B4-BE49-F238E27FC236}">
              <a16:creationId xmlns="" xmlns:a16="http://schemas.microsoft.com/office/drawing/2014/main" id="{029FD7BF-6E45-4EAA-BB0A-673201A37E4A}"/>
            </a:ext>
          </a:extLst>
        </xdr:cNvPr>
        <xdr:cNvSpPr/>
      </xdr:nvSpPr>
      <xdr:spPr>
        <a:xfrm>
          <a:off x="3451412" y="439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562</xdr:row>
      <xdr:rowOff>41413</xdr:rowOff>
    </xdr:from>
    <xdr:to>
      <xdr:col>12</xdr:col>
      <xdr:colOff>279124</xdr:colOff>
      <xdr:row>563</xdr:row>
      <xdr:rowOff>168088</xdr:rowOff>
    </xdr:to>
    <xdr:sp macro="" textlink="">
      <xdr:nvSpPr>
        <xdr:cNvPr id="358" name="大かっこ 357">
          <a:extLst>
            <a:ext uri="{FF2B5EF4-FFF2-40B4-BE49-F238E27FC236}">
              <a16:creationId xmlns="" xmlns:a16="http://schemas.microsoft.com/office/drawing/2014/main" id="{0F199867-E2A7-41E1-B0C4-A11C4489DFED}"/>
            </a:ext>
          </a:extLst>
        </xdr:cNvPr>
        <xdr:cNvSpPr/>
      </xdr:nvSpPr>
      <xdr:spPr>
        <a:xfrm>
          <a:off x="3451412" y="10700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563</xdr:row>
      <xdr:rowOff>8282</xdr:rowOff>
    </xdr:from>
    <xdr:to>
      <xdr:col>12</xdr:col>
      <xdr:colOff>49696</xdr:colOff>
      <xdr:row>563</xdr:row>
      <xdr:rowOff>8282</xdr:rowOff>
    </xdr:to>
    <xdr:cxnSp macro="">
      <xdr:nvCxnSpPr>
        <xdr:cNvPr id="359" name="直線コネクタ 358">
          <a:extLst>
            <a:ext uri="{FF2B5EF4-FFF2-40B4-BE49-F238E27FC236}">
              <a16:creationId xmlns="" xmlns:a16="http://schemas.microsoft.com/office/drawing/2014/main" id="{957983ED-246D-4D08-83A1-E69CAB1E8451}"/>
            </a:ext>
          </a:extLst>
        </xdr:cNvPr>
        <xdr:cNvCxnSpPr/>
      </xdr:nvCxnSpPr>
      <xdr:spPr>
        <a:xfrm>
          <a:off x="3702326" y="10716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565</xdr:row>
      <xdr:rowOff>41413</xdr:rowOff>
    </xdr:from>
    <xdr:to>
      <xdr:col>8</xdr:col>
      <xdr:colOff>279124</xdr:colOff>
      <xdr:row>566</xdr:row>
      <xdr:rowOff>168088</xdr:rowOff>
    </xdr:to>
    <xdr:sp macro="" textlink="">
      <xdr:nvSpPr>
        <xdr:cNvPr id="360" name="大かっこ 359">
          <a:extLst>
            <a:ext uri="{FF2B5EF4-FFF2-40B4-BE49-F238E27FC236}">
              <a16:creationId xmlns="" xmlns:a16="http://schemas.microsoft.com/office/drawing/2014/main" id="{62BE6CEB-472D-47F2-91CC-45E89D3BFCF7}"/>
            </a:ext>
          </a:extLst>
        </xdr:cNvPr>
        <xdr:cNvSpPr/>
      </xdr:nvSpPr>
      <xdr:spPr>
        <a:xfrm>
          <a:off x="2346512" y="10757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566</xdr:row>
      <xdr:rowOff>8282</xdr:rowOff>
    </xdr:from>
    <xdr:to>
      <xdr:col>8</xdr:col>
      <xdr:colOff>49696</xdr:colOff>
      <xdr:row>566</xdr:row>
      <xdr:rowOff>8282</xdr:rowOff>
    </xdr:to>
    <xdr:cxnSp macro="">
      <xdr:nvCxnSpPr>
        <xdr:cNvPr id="361" name="直線コネクタ 360">
          <a:extLst>
            <a:ext uri="{FF2B5EF4-FFF2-40B4-BE49-F238E27FC236}">
              <a16:creationId xmlns="" xmlns:a16="http://schemas.microsoft.com/office/drawing/2014/main" id="{5A9FDFCB-84E7-4023-BAAB-31AF2BA9945E}"/>
            </a:ext>
          </a:extLst>
        </xdr:cNvPr>
        <xdr:cNvCxnSpPr/>
      </xdr:nvCxnSpPr>
      <xdr:spPr>
        <a:xfrm>
          <a:off x="2597426" y="10773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562</xdr:row>
      <xdr:rowOff>41413</xdr:rowOff>
    </xdr:from>
    <xdr:to>
      <xdr:col>16</xdr:col>
      <xdr:colOff>279124</xdr:colOff>
      <xdr:row>563</xdr:row>
      <xdr:rowOff>168088</xdr:rowOff>
    </xdr:to>
    <xdr:sp macro="" textlink="">
      <xdr:nvSpPr>
        <xdr:cNvPr id="362" name="大かっこ 361">
          <a:extLst>
            <a:ext uri="{FF2B5EF4-FFF2-40B4-BE49-F238E27FC236}">
              <a16:creationId xmlns="" xmlns:a16="http://schemas.microsoft.com/office/drawing/2014/main" id="{59F05580-C897-457A-9588-D376557F588B}"/>
            </a:ext>
          </a:extLst>
        </xdr:cNvPr>
        <xdr:cNvSpPr/>
      </xdr:nvSpPr>
      <xdr:spPr>
        <a:xfrm>
          <a:off x="4556312" y="10700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563</xdr:row>
      <xdr:rowOff>8282</xdr:rowOff>
    </xdr:from>
    <xdr:to>
      <xdr:col>16</xdr:col>
      <xdr:colOff>49696</xdr:colOff>
      <xdr:row>563</xdr:row>
      <xdr:rowOff>8282</xdr:rowOff>
    </xdr:to>
    <xdr:cxnSp macro="">
      <xdr:nvCxnSpPr>
        <xdr:cNvPr id="363" name="直線コネクタ 362">
          <a:extLst>
            <a:ext uri="{FF2B5EF4-FFF2-40B4-BE49-F238E27FC236}">
              <a16:creationId xmlns="" xmlns:a16="http://schemas.microsoft.com/office/drawing/2014/main" id="{8A0FFBF9-1FA2-4284-B385-4793A747342A}"/>
            </a:ext>
          </a:extLst>
        </xdr:cNvPr>
        <xdr:cNvCxnSpPr/>
      </xdr:nvCxnSpPr>
      <xdr:spPr>
        <a:xfrm>
          <a:off x="4807226" y="10716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565</xdr:row>
      <xdr:rowOff>41413</xdr:rowOff>
    </xdr:from>
    <xdr:to>
      <xdr:col>16</xdr:col>
      <xdr:colOff>279124</xdr:colOff>
      <xdr:row>566</xdr:row>
      <xdr:rowOff>168088</xdr:rowOff>
    </xdr:to>
    <xdr:sp macro="" textlink="">
      <xdr:nvSpPr>
        <xdr:cNvPr id="364" name="大かっこ 363">
          <a:extLst>
            <a:ext uri="{FF2B5EF4-FFF2-40B4-BE49-F238E27FC236}">
              <a16:creationId xmlns="" xmlns:a16="http://schemas.microsoft.com/office/drawing/2014/main" id="{E405C7D5-CE58-4D82-B078-0B8E4828C193}"/>
            </a:ext>
          </a:extLst>
        </xdr:cNvPr>
        <xdr:cNvSpPr/>
      </xdr:nvSpPr>
      <xdr:spPr>
        <a:xfrm>
          <a:off x="4556312" y="10757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566</xdr:row>
      <xdr:rowOff>8282</xdr:rowOff>
    </xdr:from>
    <xdr:to>
      <xdr:col>16</xdr:col>
      <xdr:colOff>49696</xdr:colOff>
      <xdr:row>566</xdr:row>
      <xdr:rowOff>8282</xdr:rowOff>
    </xdr:to>
    <xdr:cxnSp macro="">
      <xdr:nvCxnSpPr>
        <xdr:cNvPr id="365" name="直線コネクタ 364">
          <a:extLst>
            <a:ext uri="{FF2B5EF4-FFF2-40B4-BE49-F238E27FC236}">
              <a16:creationId xmlns="" xmlns:a16="http://schemas.microsoft.com/office/drawing/2014/main" id="{8F2C7E20-63FC-43D0-9EC5-08B496640FBC}"/>
            </a:ext>
          </a:extLst>
        </xdr:cNvPr>
        <xdr:cNvCxnSpPr/>
      </xdr:nvCxnSpPr>
      <xdr:spPr>
        <a:xfrm>
          <a:off x="4807226" y="10773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568</xdr:row>
      <xdr:rowOff>41413</xdr:rowOff>
    </xdr:from>
    <xdr:to>
      <xdr:col>8</xdr:col>
      <xdr:colOff>279124</xdr:colOff>
      <xdr:row>569</xdr:row>
      <xdr:rowOff>168088</xdr:rowOff>
    </xdr:to>
    <xdr:sp macro="" textlink="">
      <xdr:nvSpPr>
        <xdr:cNvPr id="366" name="大かっこ 365">
          <a:extLst>
            <a:ext uri="{FF2B5EF4-FFF2-40B4-BE49-F238E27FC236}">
              <a16:creationId xmlns="" xmlns:a16="http://schemas.microsoft.com/office/drawing/2014/main" id="{7E871FF2-61E2-402F-9136-9DC2391038CF}"/>
            </a:ext>
          </a:extLst>
        </xdr:cNvPr>
        <xdr:cNvSpPr/>
      </xdr:nvSpPr>
      <xdr:spPr>
        <a:xfrm>
          <a:off x="2346512" y="10815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569</xdr:row>
      <xdr:rowOff>8282</xdr:rowOff>
    </xdr:from>
    <xdr:to>
      <xdr:col>8</xdr:col>
      <xdr:colOff>49696</xdr:colOff>
      <xdr:row>569</xdr:row>
      <xdr:rowOff>8282</xdr:rowOff>
    </xdr:to>
    <xdr:cxnSp macro="">
      <xdr:nvCxnSpPr>
        <xdr:cNvPr id="367" name="直線コネクタ 366">
          <a:extLst>
            <a:ext uri="{FF2B5EF4-FFF2-40B4-BE49-F238E27FC236}">
              <a16:creationId xmlns="" xmlns:a16="http://schemas.microsoft.com/office/drawing/2014/main" id="{82457C95-034D-4E2C-B8C1-8E01518756EF}"/>
            </a:ext>
          </a:extLst>
        </xdr:cNvPr>
        <xdr:cNvCxnSpPr/>
      </xdr:nvCxnSpPr>
      <xdr:spPr>
        <a:xfrm>
          <a:off x="2597426" y="10830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569</xdr:row>
      <xdr:rowOff>8282</xdr:rowOff>
    </xdr:from>
    <xdr:to>
      <xdr:col>12</xdr:col>
      <xdr:colOff>49696</xdr:colOff>
      <xdr:row>569</xdr:row>
      <xdr:rowOff>8282</xdr:rowOff>
    </xdr:to>
    <xdr:cxnSp macro="">
      <xdr:nvCxnSpPr>
        <xdr:cNvPr id="368" name="直線コネクタ 367">
          <a:extLst>
            <a:ext uri="{FF2B5EF4-FFF2-40B4-BE49-F238E27FC236}">
              <a16:creationId xmlns="" xmlns:a16="http://schemas.microsoft.com/office/drawing/2014/main" id="{CB79302A-04BB-4D0C-A7DF-7645D1FC8264}"/>
            </a:ext>
          </a:extLst>
        </xdr:cNvPr>
        <xdr:cNvCxnSpPr/>
      </xdr:nvCxnSpPr>
      <xdr:spPr>
        <a:xfrm>
          <a:off x="3702326" y="10830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568</xdr:row>
      <xdr:rowOff>41413</xdr:rowOff>
    </xdr:from>
    <xdr:to>
      <xdr:col>12</xdr:col>
      <xdr:colOff>279124</xdr:colOff>
      <xdr:row>569</xdr:row>
      <xdr:rowOff>168088</xdr:rowOff>
    </xdr:to>
    <xdr:sp macro="" textlink="">
      <xdr:nvSpPr>
        <xdr:cNvPr id="369" name="大かっこ 368">
          <a:extLst>
            <a:ext uri="{FF2B5EF4-FFF2-40B4-BE49-F238E27FC236}">
              <a16:creationId xmlns="" xmlns:a16="http://schemas.microsoft.com/office/drawing/2014/main" id="{4CAA428B-1E49-4373-85EB-0D0BAF282CEF}"/>
            </a:ext>
          </a:extLst>
        </xdr:cNvPr>
        <xdr:cNvSpPr/>
      </xdr:nvSpPr>
      <xdr:spPr>
        <a:xfrm>
          <a:off x="3451412" y="10815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357</xdr:row>
      <xdr:rowOff>41413</xdr:rowOff>
    </xdr:from>
    <xdr:to>
      <xdr:col>12</xdr:col>
      <xdr:colOff>279124</xdr:colOff>
      <xdr:row>358</xdr:row>
      <xdr:rowOff>168088</xdr:rowOff>
    </xdr:to>
    <xdr:sp macro="" textlink="">
      <xdr:nvSpPr>
        <xdr:cNvPr id="370" name="大かっこ 369">
          <a:extLst>
            <a:ext uri="{FF2B5EF4-FFF2-40B4-BE49-F238E27FC236}">
              <a16:creationId xmlns="" xmlns:a16="http://schemas.microsoft.com/office/drawing/2014/main" id="{0F78581D-4F21-4D69-BABF-17E6F44F8643}"/>
            </a:ext>
          </a:extLst>
        </xdr:cNvPr>
        <xdr:cNvSpPr/>
      </xdr:nvSpPr>
      <xdr:spPr>
        <a:xfrm>
          <a:off x="3451412" y="6795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358</xdr:row>
      <xdr:rowOff>8282</xdr:rowOff>
    </xdr:from>
    <xdr:to>
      <xdr:col>12</xdr:col>
      <xdr:colOff>49696</xdr:colOff>
      <xdr:row>358</xdr:row>
      <xdr:rowOff>8282</xdr:rowOff>
    </xdr:to>
    <xdr:cxnSp macro="">
      <xdr:nvCxnSpPr>
        <xdr:cNvPr id="371" name="直線コネクタ 370">
          <a:extLst>
            <a:ext uri="{FF2B5EF4-FFF2-40B4-BE49-F238E27FC236}">
              <a16:creationId xmlns="" xmlns:a16="http://schemas.microsoft.com/office/drawing/2014/main" id="{D0136983-192D-40D5-923C-F4FAEE9DC807}"/>
            </a:ext>
          </a:extLst>
        </xdr:cNvPr>
        <xdr:cNvCxnSpPr/>
      </xdr:nvCxnSpPr>
      <xdr:spPr>
        <a:xfrm>
          <a:off x="3702326" y="6811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360</xdr:row>
      <xdr:rowOff>41413</xdr:rowOff>
    </xdr:from>
    <xdr:to>
      <xdr:col>8</xdr:col>
      <xdr:colOff>279124</xdr:colOff>
      <xdr:row>361</xdr:row>
      <xdr:rowOff>168088</xdr:rowOff>
    </xdr:to>
    <xdr:sp macro="" textlink="">
      <xdr:nvSpPr>
        <xdr:cNvPr id="372" name="大かっこ 371">
          <a:extLst>
            <a:ext uri="{FF2B5EF4-FFF2-40B4-BE49-F238E27FC236}">
              <a16:creationId xmlns="" xmlns:a16="http://schemas.microsoft.com/office/drawing/2014/main" id="{763B6031-C7DF-49B7-8EAB-1A51FB6ABE70}"/>
            </a:ext>
          </a:extLst>
        </xdr:cNvPr>
        <xdr:cNvSpPr/>
      </xdr:nvSpPr>
      <xdr:spPr>
        <a:xfrm>
          <a:off x="2346512" y="6852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361</xdr:row>
      <xdr:rowOff>8282</xdr:rowOff>
    </xdr:from>
    <xdr:to>
      <xdr:col>8</xdr:col>
      <xdr:colOff>49696</xdr:colOff>
      <xdr:row>361</xdr:row>
      <xdr:rowOff>8282</xdr:rowOff>
    </xdr:to>
    <xdr:cxnSp macro="">
      <xdr:nvCxnSpPr>
        <xdr:cNvPr id="373" name="直線コネクタ 372">
          <a:extLst>
            <a:ext uri="{FF2B5EF4-FFF2-40B4-BE49-F238E27FC236}">
              <a16:creationId xmlns="" xmlns:a16="http://schemas.microsoft.com/office/drawing/2014/main" id="{117BEA97-D8B6-40C2-A555-910603F84895}"/>
            </a:ext>
          </a:extLst>
        </xdr:cNvPr>
        <xdr:cNvCxnSpPr/>
      </xdr:nvCxnSpPr>
      <xdr:spPr>
        <a:xfrm>
          <a:off x="2597426" y="6868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357</xdr:row>
      <xdr:rowOff>41413</xdr:rowOff>
    </xdr:from>
    <xdr:to>
      <xdr:col>16</xdr:col>
      <xdr:colOff>279124</xdr:colOff>
      <xdr:row>358</xdr:row>
      <xdr:rowOff>168088</xdr:rowOff>
    </xdr:to>
    <xdr:sp macro="" textlink="">
      <xdr:nvSpPr>
        <xdr:cNvPr id="374" name="大かっこ 373">
          <a:extLst>
            <a:ext uri="{FF2B5EF4-FFF2-40B4-BE49-F238E27FC236}">
              <a16:creationId xmlns="" xmlns:a16="http://schemas.microsoft.com/office/drawing/2014/main" id="{12D26D8B-DBE2-41FA-A938-69EEE5968FDC}"/>
            </a:ext>
          </a:extLst>
        </xdr:cNvPr>
        <xdr:cNvSpPr/>
      </xdr:nvSpPr>
      <xdr:spPr>
        <a:xfrm>
          <a:off x="4556312" y="6795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358</xdr:row>
      <xdr:rowOff>8282</xdr:rowOff>
    </xdr:from>
    <xdr:to>
      <xdr:col>16</xdr:col>
      <xdr:colOff>49696</xdr:colOff>
      <xdr:row>358</xdr:row>
      <xdr:rowOff>8282</xdr:rowOff>
    </xdr:to>
    <xdr:cxnSp macro="">
      <xdr:nvCxnSpPr>
        <xdr:cNvPr id="375" name="直線コネクタ 374">
          <a:extLst>
            <a:ext uri="{FF2B5EF4-FFF2-40B4-BE49-F238E27FC236}">
              <a16:creationId xmlns="" xmlns:a16="http://schemas.microsoft.com/office/drawing/2014/main" id="{434F37A8-2835-41CF-8A18-2968BD47BAA7}"/>
            </a:ext>
          </a:extLst>
        </xdr:cNvPr>
        <xdr:cNvCxnSpPr/>
      </xdr:nvCxnSpPr>
      <xdr:spPr>
        <a:xfrm>
          <a:off x="4807226" y="6811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360</xdr:row>
      <xdr:rowOff>41413</xdr:rowOff>
    </xdr:from>
    <xdr:to>
      <xdr:col>16</xdr:col>
      <xdr:colOff>279124</xdr:colOff>
      <xdr:row>361</xdr:row>
      <xdr:rowOff>168088</xdr:rowOff>
    </xdr:to>
    <xdr:sp macro="" textlink="">
      <xdr:nvSpPr>
        <xdr:cNvPr id="376" name="大かっこ 375">
          <a:extLst>
            <a:ext uri="{FF2B5EF4-FFF2-40B4-BE49-F238E27FC236}">
              <a16:creationId xmlns="" xmlns:a16="http://schemas.microsoft.com/office/drawing/2014/main" id="{C059B933-CC46-43CA-82B1-98949A6A4EC3}"/>
            </a:ext>
          </a:extLst>
        </xdr:cNvPr>
        <xdr:cNvSpPr/>
      </xdr:nvSpPr>
      <xdr:spPr>
        <a:xfrm>
          <a:off x="4556312" y="6852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361</xdr:row>
      <xdr:rowOff>8282</xdr:rowOff>
    </xdr:from>
    <xdr:to>
      <xdr:col>16</xdr:col>
      <xdr:colOff>49696</xdr:colOff>
      <xdr:row>361</xdr:row>
      <xdr:rowOff>8282</xdr:rowOff>
    </xdr:to>
    <xdr:cxnSp macro="">
      <xdr:nvCxnSpPr>
        <xdr:cNvPr id="377" name="直線コネクタ 376">
          <a:extLst>
            <a:ext uri="{FF2B5EF4-FFF2-40B4-BE49-F238E27FC236}">
              <a16:creationId xmlns="" xmlns:a16="http://schemas.microsoft.com/office/drawing/2014/main" id="{67D2FFA7-513B-4D82-8780-D6899D53004F}"/>
            </a:ext>
          </a:extLst>
        </xdr:cNvPr>
        <xdr:cNvCxnSpPr/>
      </xdr:nvCxnSpPr>
      <xdr:spPr>
        <a:xfrm>
          <a:off x="4807226" y="6868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363</xdr:row>
      <xdr:rowOff>41413</xdr:rowOff>
    </xdr:from>
    <xdr:to>
      <xdr:col>8</xdr:col>
      <xdr:colOff>279124</xdr:colOff>
      <xdr:row>364</xdr:row>
      <xdr:rowOff>168088</xdr:rowOff>
    </xdr:to>
    <xdr:sp macro="" textlink="">
      <xdr:nvSpPr>
        <xdr:cNvPr id="378" name="大かっこ 377">
          <a:extLst>
            <a:ext uri="{FF2B5EF4-FFF2-40B4-BE49-F238E27FC236}">
              <a16:creationId xmlns="" xmlns:a16="http://schemas.microsoft.com/office/drawing/2014/main" id="{A5209D2C-991D-4D05-AC7B-A334DEA01605}"/>
            </a:ext>
          </a:extLst>
        </xdr:cNvPr>
        <xdr:cNvSpPr/>
      </xdr:nvSpPr>
      <xdr:spPr>
        <a:xfrm>
          <a:off x="2346512" y="6909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364</xdr:row>
      <xdr:rowOff>8282</xdr:rowOff>
    </xdr:from>
    <xdr:to>
      <xdr:col>8</xdr:col>
      <xdr:colOff>49696</xdr:colOff>
      <xdr:row>364</xdr:row>
      <xdr:rowOff>8282</xdr:rowOff>
    </xdr:to>
    <xdr:cxnSp macro="">
      <xdr:nvCxnSpPr>
        <xdr:cNvPr id="379" name="直線コネクタ 378">
          <a:extLst>
            <a:ext uri="{FF2B5EF4-FFF2-40B4-BE49-F238E27FC236}">
              <a16:creationId xmlns="" xmlns:a16="http://schemas.microsoft.com/office/drawing/2014/main" id="{F70AF22D-3B79-4E24-B55F-C8A82E31EDC6}"/>
            </a:ext>
          </a:extLst>
        </xdr:cNvPr>
        <xdr:cNvCxnSpPr/>
      </xdr:nvCxnSpPr>
      <xdr:spPr>
        <a:xfrm>
          <a:off x="2597426" y="6925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364</xdr:row>
      <xdr:rowOff>8282</xdr:rowOff>
    </xdr:from>
    <xdr:to>
      <xdr:col>12</xdr:col>
      <xdr:colOff>49696</xdr:colOff>
      <xdr:row>364</xdr:row>
      <xdr:rowOff>8282</xdr:rowOff>
    </xdr:to>
    <xdr:cxnSp macro="">
      <xdr:nvCxnSpPr>
        <xdr:cNvPr id="380" name="直線コネクタ 379">
          <a:extLst>
            <a:ext uri="{FF2B5EF4-FFF2-40B4-BE49-F238E27FC236}">
              <a16:creationId xmlns="" xmlns:a16="http://schemas.microsoft.com/office/drawing/2014/main" id="{C147C010-36AA-4808-BF90-33C97FEC2F89}"/>
            </a:ext>
          </a:extLst>
        </xdr:cNvPr>
        <xdr:cNvCxnSpPr/>
      </xdr:nvCxnSpPr>
      <xdr:spPr>
        <a:xfrm>
          <a:off x="3702326" y="6925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363</xdr:row>
      <xdr:rowOff>41413</xdr:rowOff>
    </xdr:from>
    <xdr:to>
      <xdr:col>12</xdr:col>
      <xdr:colOff>279124</xdr:colOff>
      <xdr:row>364</xdr:row>
      <xdr:rowOff>168088</xdr:rowOff>
    </xdr:to>
    <xdr:sp macro="" textlink="">
      <xdr:nvSpPr>
        <xdr:cNvPr id="381" name="大かっこ 380">
          <a:extLst>
            <a:ext uri="{FF2B5EF4-FFF2-40B4-BE49-F238E27FC236}">
              <a16:creationId xmlns="" xmlns:a16="http://schemas.microsoft.com/office/drawing/2014/main" id="{571DAD64-B899-47C6-A740-C6A52977379C}"/>
            </a:ext>
          </a:extLst>
        </xdr:cNvPr>
        <xdr:cNvSpPr/>
      </xdr:nvSpPr>
      <xdr:spPr>
        <a:xfrm>
          <a:off x="3451412" y="6909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371</xdr:row>
      <xdr:rowOff>41413</xdr:rowOff>
    </xdr:from>
    <xdr:to>
      <xdr:col>12</xdr:col>
      <xdr:colOff>279124</xdr:colOff>
      <xdr:row>372</xdr:row>
      <xdr:rowOff>168088</xdr:rowOff>
    </xdr:to>
    <xdr:sp macro="" textlink="">
      <xdr:nvSpPr>
        <xdr:cNvPr id="382" name="大かっこ 381">
          <a:extLst>
            <a:ext uri="{FF2B5EF4-FFF2-40B4-BE49-F238E27FC236}">
              <a16:creationId xmlns="" xmlns:a16="http://schemas.microsoft.com/office/drawing/2014/main" id="{2A6F011D-D243-4C51-9BA7-6A9477EF0120}"/>
            </a:ext>
          </a:extLst>
        </xdr:cNvPr>
        <xdr:cNvSpPr/>
      </xdr:nvSpPr>
      <xdr:spPr>
        <a:xfrm>
          <a:off x="3451412" y="7062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372</xdr:row>
      <xdr:rowOff>8282</xdr:rowOff>
    </xdr:from>
    <xdr:to>
      <xdr:col>12</xdr:col>
      <xdr:colOff>49696</xdr:colOff>
      <xdr:row>372</xdr:row>
      <xdr:rowOff>8282</xdr:rowOff>
    </xdr:to>
    <xdr:cxnSp macro="">
      <xdr:nvCxnSpPr>
        <xdr:cNvPr id="383" name="直線コネクタ 382">
          <a:extLst>
            <a:ext uri="{FF2B5EF4-FFF2-40B4-BE49-F238E27FC236}">
              <a16:creationId xmlns="" xmlns:a16="http://schemas.microsoft.com/office/drawing/2014/main" id="{FC872E02-B3AF-4F68-8B2E-A2B7264ED2E9}"/>
            </a:ext>
          </a:extLst>
        </xdr:cNvPr>
        <xdr:cNvCxnSpPr/>
      </xdr:nvCxnSpPr>
      <xdr:spPr>
        <a:xfrm>
          <a:off x="3702326" y="7077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374</xdr:row>
      <xdr:rowOff>41413</xdr:rowOff>
    </xdr:from>
    <xdr:to>
      <xdr:col>8</xdr:col>
      <xdr:colOff>279124</xdr:colOff>
      <xdr:row>375</xdr:row>
      <xdr:rowOff>168088</xdr:rowOff>
    </xdr:to>
    <xdr:sp macro="" textlink="">
      <xdr:nvSpPr>
        <xdr:cNvPr id="384" name="大かっこ 383">
          <a:extLst>
            <a:ext uri="{FF2B5EF4-FFF2-40B4-BE49-F238E27FC236}">
              <a16:creationId xmlns="" xmlns:a16="http://schemas.microsoft.com/office/drawing/2014/main" id="{BD3BE934-3CAE-48D0-B799-0121C7ED033A}"/>
            </a:ext>
          </a:extLst>
        </xdr:cNvPr>
        <xdr:cNvSpPr/>
      </xdr:nvSpPr>
      <xdr:spPr>
        <a:xfrm>
          <a:off x="2346512" y="7119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375</xdr:row>
      <xdr:rowOff>8282</xdr:rowOff>
    </xdr:from>
    <xdr:to>
      <xdr:col>8</xdr:col>
      <xdr:colOff>49696</xdr:colOff>
      <xdr:row>375</xdr:row>
      <xdr:rowOff>8282</xdr:rowOff>
    </xdr:to>
    <xdr:cxnSp macro="">
      <xdr:nvCxnSpPr>
        <xdr:cNvPr id="385" name="直線コネクタ 384">
          <a:extLst>
            <a:ext uri="{FF2B5EF4-FFF2-40B4-BE49-F238E27FC236}">
              <a16:creationId xmlns="" xmlns:a16="http://schemas.microsoft.com/office/drawing/2014/main" id="{53D72CD2-BB48-4BC8-AC3D-1121B8BC67BB}"/>
            </a:ext>
          </a:extLst>
        </xdr:cNvPr>
        <xdr:cNvCxnSpPr/>
      </xdr:nvCxnSpPr>
      <xdr:spPr>
        <a:xfrm>
          <a:off x="2597426" y="7135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371</xdr:row>
      <xdr:rowOff>41413</xdr:rowOff>
    </xdr:from>
    <xdr:to>
      <xdr:col>16</xdr:col>
      <xdr:colOff>279124</xdr:colOff>
      <xdr:row>372</xdr:row>
      <xdr:rowOff>168088</xdr:rowOff>
    </xdr:to>
    <xdr:sp macro="" textlink="">
      <xdr:nvSpPr>
        <xdr:cNvPr id="386" name="大かっこ 385">
          <a:extLst>
            <a:ext uri="{FF2B5EF4-FFF2-40B4-BE49-F238E27FC236}">
              <a16:creationId xmlns="" xmlns:a16="http://schemas.microsoft.com/office/drawing/2014/main" id="{789D5D4C-209A-4320-87C0-B4C69B1B79E0}"/>
            </a:ext>
          </a:extLst>
        </xdr:cNvPr>
        <xdr:cNvSpPr/>
      </xdr:nvSpPr>
      <xdr:spPr>
        <a:xfrm>
          <a:off x="4556312" y="7062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372</xdr:row>
      <xdr:rowOff>8282</xdr:rowOff>
    </xdr:from>
    <xdr:to>
      <xdr:col>16</xdr:col>
      <xdr:colOff>49696</xdr:colOff>
      <xdr:row>372</xdr:row>
      <xdr:rowOff>8282</xdr:rowOff>
    </xdr:to>
    <xdr:cxnSp macro="">
      <xdr:nvCxnSpPr>
        <xdr:cNvPr id="387" name="直線コネクタ 386">
          <a:extLst>
            <a:ext uri="{FF2B5EF4-FFF2-40B4-BE49-F238E27FC236}">
              <a16:creationId xmlns="" xmlns:a16="http://schemas.microsoft.com/office/drawing/2014/main" id="{0905595F-DCFD-4C9D-BF2F-82A19E056D11}"/>
            </a:ext>
          </a:extLst>
        </xdr:cNvPr>
        <xdr:cNvCxnSpPr/>
      </xdr:nvCxnSpPr>
      <xdr:spPr>
        <a:xfrm>
          <a:off x="4807226" y="7077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374</xdr:row>
      <xdr:rowOff>41413</xdr:rowOff>
    </xdr:from>
    <xdr:to>
      <xdr:col>16</xdr:col>
      <xdr:colOff>279124</xdr:colOff>
      <xdr:row>375</xdr:row>
      <xdr:rowOff>168088</xdr:rowOff>
    </xdr:to>
    <xdr:sp macro="" textlink="">
      <xdr:nvSpPr>
        <xdr:cNvPr id="388" name="大かっこ 387">
          <a:extLst>
            <a:ext uri="{FF2B5EF4-FFF2-40B4-BE49-F238E27FC236}">
              <a16:creationId xmlns="" xmlns:a16="http://schemas.microsoft.com/office/drawing/2014/main" id="{754D0C22-1CDF-412B-9733-29D85D28E1D3}"/>
            </a:ext>
          </a:extLst>
        </xdr:cNvPr>
        <xdr:cNvSpPr/>
      </xdr:nvSpPr>
      <xdr:spPr>
        <a:xfrm>
          <a:off x="4556312" y="7119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375</xdr:row>
      <xdr:rowOff>8282</xdr:rowOff>
    </xdr:from>
    <xdr:to>
      <xdr:col>16</xdr:col>
      <xdr:colOff>49696</xdr:colOff>
      <xdr:row>375</xdr:row>
      <xdr:rowOff>8282</xdr:rowOff>
    </xdr:to>
    <xdr:cxnSp macro="">
      <xdr:nvCxnSpPr>
        <xdr:cNvPr id="389" name="直線コネクタ 388">
          <a:extLst>
            <a:ext uri="{FF2B5EF4-FFF2-40B4-BE49-F238E27FC236}">
              <a16:creationId xmlns="" xmlns:a16="http://schemas.microsoft.com/office/drawing/2014/main" id="{5F152504-A8C6-401C-BD0B-AE7676E94929}"/>
            </a:ext>
          </a:extLst>
        </xdr:cNvPr>
        <xdr:cNvCxnSpPr/>
      </xdr:nvCxnSpPr>
      <xdr:spPr>
        <a:xfrm>
          <a:off x="4807226" y="7135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377</xdr:row>
      <xdr:rowOff>41413</xdr:rowOff>
    </xdr:from>
    <xdr:to>
      <xdr:col>8</xdr:col>
      <xdr:colOff>279124</xdr:colOff>
      <xdr:row>378</xdr:row>
      <xdr:rowOff>168088</xdr:rowOff>
    </xdr:to>
    <xdr:sp macro="" textlink="">
      <xdr:nvSpPr>
        <xdr:cNvPr id="390" name="大かっこ 389">
          <a:extLst>
            <a:ext uri="{FF2B5EF4-FFF2-40B4-BE49-F238E27FC236}">
              <a16:creationId xmlns="" xmlns:a16="http://schemas.microsoft.com/office/drawing/2014/main" id="{33E3AF68-A0C2-44B5-9BA5-43D1E15BEABB}"/>
            </a:ext>
          </a:extLst>
        </xdr:cNvPr>
        <xdr:cNvSpPr/>
      </xdr:nvSpPr>
      <xdr:spPr>
        <a:xfrm>
          <a:off x="2346512" y="7176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378</xdr:row>
      <xdr:rowOff>8282</xdr:rowOff>
    </xdr:from>
    <xdr:to>
      <xdr:col>8</xdr:col>
      <xdr:colOff>49696</xdr:colOff>
      <xdr:row>378</xdr:row>
      <xdr:rowOff>8282</xdr:rowOff>
    </xdr:to>
    <xdr:cxnSp macro="">
      <xdr:nvCxnSpPr>
        <xdr:cNvPr id="391" name="直線コネクタ 390">
          <a:extLst>
            <a:ext uri="{FF2B5EF4-FFF2-40B4-BE49-F238E27FC236}">
              <a16:creationId xmlns="" xmlns:a16="http://schemas.microsoft.com/office/drawing/2014/main" id="{2A7301B2-BB97-4423-BC3B-9F6637D16F66}"/>
            </a:ext>
          </a:extLst>
        </xdr:cNvPr>
        <xdr:cNvCxnSpPr/>
      </xdr:nvCxnSpPr>
      <xdr:spPr>
        <a:xfrm>
          <a:off x="2597426" y="7192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378</xdr:row>
      <xdr:rowOff>8282</xdr:rowOff>
    </xdr:from>
    <xdr:to>
      <xdr:col>12</xdr:col>
      <xdr:colOff>49696</xdr:colOff>
      <xdr:row>378</xdr:row>
      <xdr:rowOff>8282</xdr:rowOff>
    </xdr:to>
    <xdr:cxnSp macro="">
      <xdr:nvCxnSpPr>
        <xdr:cNvPr id="392" name="直線コネクタ 391">
          <a:extLst>
            <a:ext uri="{FF2B5EF4-FFF2-40B4-BE49-F238E27FC236}">
              <a16:creationId xmlns="" xmlns:a16="http://schemas.microsoft.com/office/drawing/2014/main" id="{1002F566-27E8-411D-82FC-EED1029AC0B4}"/>
            </a:ext>
          </a:extLst>
        </xdr:cNvPr>
        <xdr:cNvCxnSpPr/>
      </xdr:nvCxnSpPr>
      <xdr:spPr>
        <a:xfrm>
          <a:off x="3702326" y="7192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377</xdr:row>
      <xdr:rowOff>41413</xdr:rowOff>
    </xdr:from>
    <xdr:to>
      <xdr:col>12</xdr:col>
      <xdr:colOff>279124</xdr:colOff>
      <xdr:row>378</xdr:row>
      <xdr:rowOff>168088</xdr:rowOff>
    </xdr:to>
    <xdr:sp macro="" textlink="">
      <xdr:nvSpPr>
        <xdr:cNvPr id="393" name="大かっこ 392">
          <a:extLst>
            <a:ext uri="{FF2B5EF4-FFF2-40B4-BE49-F238E27FC236}">
              <a16:creationId xmlns="" xmlns:a16="http://schemas.microsoft.com/office/drawing/2014/main" id="{F803D8A0-92CF-49A1-9230-CF7C0A90CD0D}"/>
            </a:ext>
          </a:extLst>
        </xdr:cNvPr>
        <xdr:cNvSpPr/>
      </xdr:nvSpPr>
      <xdr:spPr>
        <a:xfrm>
          <a:off x="3451412" y="7176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385</xdr:row>
      <xdr:rowOff>41413</xdr:rowOff>
    </xdr:from>
    <xdr:to>
      <xdr:col>12</xdr:col>
      <xdr:colOff>279124</xdr:colOff>
      <xdr:row>386</xdr:row>
      <xdr:rowOff>168088</xdr:rowOff>
    </xdr:to>
    <xdr:sp macro="" textlink="">
      <xdr:nvSpPr>
        <xdr:cNvPr id="394" name="大かっこ 393">
          <a:extLst>
            <a:ext uri="{FF2B5EF4-FFF2-40B4-BE49-F238E27FC236}">
              <a16:creationId xmlns="" xmlns:a16="http://schemas.microsoft.com/office/drawing/2014/main" id="{236F8195-8FBE-42A7-B682-00FCB15A6698}"/>
            </a:ext>
          </a:extLst>
        </xdr:cNvPr>
        <xdr:cNvSpPr/>
      </xdr:nvSpPr>
      <xdr:spPr>
        <a:xfrm>
          <a:off x="3451412" y="732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386</xdr:row>
      <xdr:rowOff>8282</xdr:rowOff>
    </xdr:from>
    <xdr:to>
      <xdr:col>12</xdr:col>
      <xdr:colOff>49696</xdr:colOff>
      <xdr:row>386</xdr:row>
      <xdr:rowOff>8282</xdr:rowOff>
    </xdr:to>
    <xdr:cxnSp macro="">
      <xdr:nvCxnSpPr>
        <xdr:cNvPr id="395" name="直線コネクタ 394">
          <a:extLst>
            <a:ext uri="{FF2B5EF4-FFF2-40B4-BE49-F238E27FC236}">
              <a16:creationId xmlns="" xmlns:a16="http://schemas.microsoft.com/office/drawing/2014/main" id="{C18769AB-374F-4B0B-A624-008438CB188D}"/>
            </a:ext>
          </a:extLst>
        </xdr:cNvPr>
        <xdr:cNvCxnSpPr/>
      </xdr:nvCxnSpPr>
      <xdr:spPr>
        <a:xfrm>
          <a:off x="3702326" y="734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388</xdr:row>
      <xdr:rowOff>41413</xdr:rowOff>
    </xdr:from>
    <xdr:to>
      <xdr:col>8</xdr:col>
      <xdr:colOff>279124</xdr:colOff>
      <xdr:row>389</xdr:row>
      <xdr:rowOff>168088</xdr:rowOff>
    </xdr:to>
    <xdr:sp macro="" textlink="">
      <xdr:nvSpPr>
        <xdr:cNvPr id="396" name="大かっこ 395">
          <a:extLst>
            <a:ext uri="{FF2B5EF4-FFF2-40B4-BE49-F238E27FC236}">
              <a16:creationId xmlns="" xmlns:a16="http://schemas.microsoft.com/office/drawing/2014/main" id="{B2AC1E05-043B-44F6-8896-19672AC17364}"/>
            </a:ext>
          </a:extLst>
        </xdr:cNvPr>
        <xdr:cNvSpPr/>
      </xdr:nvSpPr>
      <xdr:spPr>
        <a:xfrm>
          <a:off x="2346512" y="7386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389</xdr:row>
      <xdr:rowOff>8282</xdr:rowOff>
    </xdr:from>
    <xdr:to>
      <xdr:col>8</xdr:col>
      <xdr:colOff>49696</xdr:colOff>
      <xdr:row>389</xdr:row>
      <xdr:rowOff>8282</xdr:rowOff>
    </xdr:to>
    <xdr:cxnSp macro="">
      <xdr:nvCxnSpPr>
        <xdr:cNvPr id="397" name="直線コネクタ 396">
          <a:extLst>
            <a:ext uri="{FF2B5EF4-FFF2-40B4-BE49-F238E27FC236}">
              <a16:creationId xmlns="" xmlns:a16="http://schemas.microsoft.com/office/drawing/2014/main" id="{F6A36069-B8D4-4581-BDE2-0A98C9CDAEA9}"/>
            </a:ext>
          </a:extLst>
        </xdr:cNvPr>
        <xdr:cNvCxnSpPr/>
      </xdr:nvCxnSpPr>
      <xdr:spPr>
        <a:xfrm>
          <a:off x="2597426" y="7401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385</xdr:row>
      <xdr:rowOff>41413</xdr:rowOff>
    </xdr:from>
    <xdr:to>
      <xdr:col>16</xdr:col>
      <xdr:colOff>279124</xdr:colOff>
      <xdr:row>386</xdr:row>
      <xdr:rowOff>168088</xdr:rowOff>
    </xdr:to>
    <xdr:sp macro="" textlink="">
      <xdr:nvSpPr>
        <xdr:cNvPr id="398" name="大かっこ 397">
          <a:extLst>
            <a:ext uri="{FF2B5EF4-FFF2-40B4-BE49-F238E27FC236}">
              <a16:creationId xmlns="" xmlns:a16="http://schemas.microsoft.com/office/drawing/2014/main" id="{C936913B-2430-4D66-A97C-0B80A1C69476}"/>
            </a:ext>
          </a:extLst>
        </xdr:cNvPr>
        <xdr:cNvSpPr/>
      </xdr:nvSpPr>
      <xdr:spPr>
        <a:xfrm>
          <a:off x="4556312" y="732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386</xdr:row>
      <xdr:rowOff>8282</xdr:rowOff>
    </xdr:from>
    <xdr:to>
      <xdr:col>16</xdr:col>
      <xdr:colOff>49696</xdr:colOff>
      <xdr:row>386</xdr:row>
      <xdr:rowOff>8282</xdr:rowOff>
    </xdr:to>
    <xdr:cxnSp macro="">
      <xdr:nvCxnSpPr>
        <xdr:cNvPr id="399" name="直線コネクタ 398">
          <a:extLst>
            <a:ext uri="{FF2B5EF4-FFF2-40B4-BE49-F238E27FC236}">
              <a16:creationId xmlns="" xmlns:a16="http://schemas.microsoft.com/office/drawing/2014/main" id="{169F1AEB-E343-4261-A661-E4440BFAE188}"/>
            </a:ext>
          </a:extLst>
        </xdr:cNvPr>
        <xdr:cNvCxnSpPr/>
      </xdr:nvCxnSpPr>
      <xdr:spPr>
        <a:xfrm>
          <a:off x="4807226" y="734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388</xdr:row>
      <xdr:rowOff>41413</xdr:rowOff>
    </xdr:from>
    <xdr:to>
      <xdr:col>16</xdr:col>
      <xdr:colOff>279124</xdr:colOff>
      <xdr:row>389</xdr:row>
      <xdr:rowOff>168088</xdr:rowOff>
    </xdr:to>
    <xdr:sp macro="" textlink="">
      <xdr:nvSpPr>
        <xdr:cNvPr id="400" name="大かっこ 399">
          <a:extLst>
            <a:ext uri="{FF2B5EF4-FFF2-40B4-BE49-F238E27FC236}">
              <a16:creationId xmlns="" xmlns:a16="http://schemas.microsoft.com/office/drawing/2014/main" id="{34B2AAED-DEFE-49CD-A06F-17C31866ABE5}"/>
            </a:ext>
          </a:extLst>
        </xdr:cNvPr>
        <xdr:cNvSpPr/>
      </xdr:nvSpPr>
      <xdr:spPr>
        <a:xfrm>
          <a:off x="4556312" y="7386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389</xdr:row>
      <xdr:rowOff>8282</xdr:rowOff>
    </xdr:from>
    <xdr:to>
      <xdr:col>16</xdr:col>
      <xdr:colOff>49696</xdr:colOff>
      <xdr:row>389</xdr:row>
      <xdr:rowOff>8282</xdr:rowOff>
    </xdr:to>
    <xdr:cxnSp macro="">
      <xdr:nvCxnSpPr>
        <xdr:cNvPr id="401" name="直線コネクタ 400">
          <a:extLst>
            <a:ext uri="{FF2B5EF4-FFF2-40B4-BE49-F238E27FC236}">
              <a16:creationId xmlns="" xmlns:a16="http://schemas.microsoft.com/office/drawing/2014/main" id="{44CFB910-4734-4C33-9045-7CBC0346263A}"/>
            </a:ext>
          </a:extLst>
        </xdr:cNvPr>
        <xdr:cNvCxnSpPr/>
      </xdr:nvCxnSpPr>
      <xdr:spPr>
        <a:xfrm>
          <a:off x="4807226" y="7401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391</xdr:row>
      <xdr:rowOff>41413</xdr:rowOff>
    </xdr:from>
    <xdr:to>
      <xdr:col>8</xdr:col>
      <xdr:colOff>279124</xdr:colOff>
      <xdr:row>392</xdr:row>
      <xdr:rowOff>168088</xdr:rowOff>
    </xdr:to>
    <xdr:sp macro="" textlink="">
      <xdr:nvSpPr>
        <xdr:cNvPr id="402" name="大かっこ 401">
          <a:extLst>
            <a:ext uri="{FF2B5EF4-FFF2-40B4-BE49-F238E27FC236}">
              <a16:creationId xmlns="" xmlns:a16="http://schemas.microsoft.com/office/drawing/2014/main" id="{5E7D3989-F232-439F-8227-5213980AFCA8}"/>
            </a:ext>
          </a:extLst>
        </xdr:cNvPr>
        <xdr:cNvSpPr/>
      </xdr:nvSpPr>
      <xdr:spPr>
        <a:xfrm>
          <a:off x="2346512" y="7443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392</xdr:row>
      <xdr:rowOff>8282</xdr:rowOff>
    </xdr:from>
    <xdr:to>
      <xdr:col>8</xdr:col>
      <xdr:colOff>49696</xdr:colOff>
      <xdr:row>392</xdr:row>
      <xdr:rowOff>8282</xdr:rowOff>
    </xdr:to>
    <xdr:cxnSp macro="">
      <xdr:nvCxnSpPr>
        <xdr:cNvPr id="403" name="直線コネクタ 402">
          <a:extLst>
            <a:ext uri="{FF2B5EF4-FFF2-40B4-BE49-F238E27FC236}">
              <a16:creationId xmlns="" xmlns:a16="http://schemas.microsoft.com/office/drawing/2014/main" id="{9F4045FA-AEB4-44CC-9E2E-81696737BB3C}"/>
            </a:ext>
          </a:extLst>
        </xdr:cNvPr>
        <xdr:cNvCxnSpPr/>
      </xdr:nvCxnSpPr>
      <xdr:spPr>
        <a:xfrm>
          <a:off x="2597426" y="7458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392</xdr:row>
      <xdr:rowOff>8282</xdr:rowOff>
    </xdr:from>
    <xdr:to>
      <xdr:col>12</xdr:col>
      <xdr:colOff>49696</xdr:colOff>
      <xdr:row>392</xdr:row>
      <xdr:rowOff>8282</xdr:rowOff>
    </xdr:to>
    <xdr:cxnSp macro="">
      <xdr:nvCxnSpPr>
        <xdr:cNvPr id="404" name="直線コネクタ 403">
          <a:extLst>
            <a:ext uri="{FF2B5EF4-FFF2-40B4-BE49-F238E27FC236}">
              <a16:creationId xmlns="" xmlns:a16="http://schemas.microsoft.com/office/drawing/2014/main" id="{FF7F1C9E-6A77-41E7-950F-01975F616DF7}"/>
            </a:ext>
          </a:extLst>
        </xdr:cNvPr>
        <xdr:cNvCxnSpPr/>
      </xdr:nvCxnSpPr>
      <xdr:spPr>
        <a:xfrm>
          <a:off x="3702326" y="7458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391</xdr:row>
      <xdr:rowOff>41413</xdr:rowOff>
    </xdr:from>
    <xdr:to>
      <xdr:col>12</xdr:col>
      <xdr:colOff>279124</xdr:colOff>
      <xdr:row>392</xdr:row>
      <xdr:rowOff>168088</xdr:rowOff>
    </xdr:to>
    <xdr:sp macro="" textlink="">
      <xdr:nvSpPr>
        <xdr:cNvPr id="405" name="大かっこ 404">
          <a:extLst>
            <a:ext uri="{FF2B5EF4-FFF2-40B4-BE49-F238E27FC236}">
              <a16:creationId xmlns="" xmlns:a16="http://schemas.microsoft.com/office/drawing/2014/main" id="{03C3E490-00D5-4BB6-82B4-5A838128E99E}"/>
            </a:ext>
          </a:extLst>
        </xdr:cNvPr>
        <xdr:cNvSpPr/>
      </xdr:nvSpPr>
      <xdr:spPr>
        <a:xfrm>
          <a:off x="3451412" y="7443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399</xdr:row>
      <xdr:rowOff>41413</xdr:rowOff>
    </xdr:from>
    <xdr:to>
      <xdr:col>12</xdr:col>
      <xdr:colOff>279124</xdr:colOff>
      <xdr:row>400</xdr:row>
      <xdr:rowOff>168088</xdr:rowOff>
    </xdr:to>
    <xdr:sp macro="" textlink="">
      <xdr:nvSpPr>
        <xdr:cNvPr id="406" name="大かっこ 405">
          <a:extLst>
            <a:ext uri="{FF2B5EF4-FFF2-40B4-BE49-F238E27FC236}">
              <a16:creationId xmlns="" xmlns:a16="http://schemas.microsoft.com/office/drawing/2014/main" id="{12B3F44B-B5E5-4D69-88B1-2D03DEFDEB49}"/>
            </a:ext>
          </a:extLst>
        </xdr:cNvPr>
        <xdr:cNvSpPr/>
      </xdr:nvSpPr>
      <xdr:spPr>
        <a:xfrm>
          <a:off x="3451412" y="7595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400</xdr:row>
      <xdr:rowOff>8282</xdr:rowOff>
    </xdr:from>
    <xdr:to>
      <xdr:col>12</xdr:col>
      <xdr:colOff>49696</xdr:colOff>
      <xdr:row>400</xdr:row>
      <xdr:rowOff>8282</xdr:rowOff>
    </xdr:to>
    <xdr:cxnSp macro="">
      <xdr:nvCxnSpPr>
        <xdr:cNvPr id="407" name="直線コネクタ 406">
          <a:extLst>
            <a:ext uri="{FF2B5EF4-FFF2-40B4-BE49-F238E27FC236}">
              <a16:creationId xmlns="" xmlns:a16="http://schemas.microsoft.com/office/drawing/2014/main" id="{8BEA9EF1-8F1C-4CD8-877F-7A4DD2A324D3}"/>
            </a:ext>
          </a:extLst>
        </xdr:cNvPr>
        <xdr:cNvCxnSpPr/>
      </xdr:nvCxnSpPr>
      <xdr:spPr>
        <a:xfrm>
          <a:off x="3702326" y="7611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402</xdr:row>
      <xdr:rowOff>41413</xdr:rowOff>
    </xdr:from>
    <xdr:to>
      <xdr:col>8</xdr:col>
      <xdr:colOff>279124</xdr:colOff>
      <xdr:row>403</xdr:row>
      <xdr:rowOff>168088</xdr:rowOff>
    </xdr:to>
    <xdr:sp macro="" textlink="">
      <xdr:nvSpPr>
        <xdr:cNvPr id="408" name="大かっこ 407">
          <a:extLst>
            <a:ext uri="{FF2B5EF4-FFF2-40B4-BE49-F238E27FC236}">
              <a16:creationId xmlns="" xmlns:a16="http://schemas.microsoft.com/office/drawing/2014/main" id="{7589D9A8-95C8-47E8-A284-16A892846CD2}"/>
            </a:ext>
          </a:extLst>
        </xdr:cNvPr>
        <xdr:cNvSpPr/>
      </xdr:nvSpPr>
      <xdr:spPr>
        <a:xfrm>
          <a:off x="2346512" y="7652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403</xdr:row>
      <xdr:rowOff>8282</xdr:rowOff>
    </xdr:from>
    <xdr:to>
      <xdr:col>8</xdr:col>
      <xdr:colOff>49696</xdr:colOff>
      <xdr:row>403</xdr:row>
      <xdr:rowOff>8282</xdr:rowOff>
    </xdr:to>
    <xdr:cxnSp macro="">
      <xdr:nvCxnSpPr>
        <xdr:cNvPr id="409" name="直線コネクタ 408">
          <a:extLst>
            <a:ext uri="{FF2B5EF4-FFF2-40B4-BE49-F238E27FC236}">
              <a16:creationId xmlns="" xmlns:a16="http://schemas.microsoft.com/office/drawing/2014/main" id="{4D2F64DF-B123-4EAD-BB51-1AFB24A27E30}"/>
            </a:ext>
          </a:extLst>
        </xdr:cNvPr>
        <xdr:cNvCxnSpPr/>
      </xdr:nvCxnSpPr>
      <xdr:spPr>
        <a:xfrm>
          <a:off x="2597426" y="7668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399</xdr:row>
      <xdr:rowOff>41413</xdr:rowOff>
    </xdr:from>
    <xdr:to>
      <xdr:col>16</xdr:col>
      <xdr:colOff>279124</xdr:colOff>
      <xdr:row>400</xdr:row>
      <xdr:rowOff>168088</xdr:rowOff>
    </xdr:to>
    <xdr:sp macro="" textlink="">
      <xdr:nvSpPr>
        <xdr:cNvPr id="410" name="大かっこ 409">
          <a:extLst>
            <a:ext uri="{FF2B5EF4-FFF2-40B4-BE49-F238E27FC236}">
              <a16:creationId xmlns="" xmlns:a16="http://schemas.microsoft.com/office/drawing/2014/main" id="{A23B19FE-A2B3-4025-A088-7F28CCC269F8}"/>
            </a:ext>
          </a:extLst>
        </xdr:cNvPr>
        <xdr:cNvSpPr/>
      </xdr:nvSpPr>
      <xdr:spPr>
        <a:xfrm>
          <a:off x="4556312" y="7595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400</xdr:row>
      <xdr:rowOff>8282</xdr:rowOff>
    </xdr:from>
    <xdr:to>
      <xdr:col>16</xdr:col>
      <xdr:colOff>49696</xdr:colOff>
      <xdr:row>400</xdr:row>
      <xdr:rowOff>8282</xdr:rowOff>
    </xdr:to>
    <xdr:cxnSp macro="">
      <xdr:nvCxnSpPr>
        <xdr:cNvPr id="411" name="直線コネクタ 410">
          <a:extLst>
            <a:ext uri="{FF2B5EF4-FFF2-40B4-BE49-F238E27FC236}">
              <a16:creationId xmlns="" xmlns:a16="http://schemas.microsoft.com/office/drawing/2014/main" id="{780ABD47-22DB-4051-9646-85BD3A2EFEED}"/>
            </a:ext>
          </a:extLst>
        </xdr:cNvPr>
        <xdr:cNvCxnSpPr/>
      </xdr:nvCxnSpPr>
      <xdr:spPr>
        <a:xfrm>
          <a:off x="4807226" y="7611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402</xdr:row>
      <xdr:rowOff>41413</xdr:rowOff>
    </xdr:from>
    <xdr:to>
      <xdr:col>16</xdr:col>
      <xdr:colOff>279124</xdr:colOff>
      <xdr:row>403</xdr:row>
      <xdr:rowOff>168088</xdr:rowOff>
    </xdr:to>
    <xdr:sp macro="" textlink="">
      <xdr:nvSpPr>
        <xdr:cNvPr id="412" name="大かっこ 411">
          <a:extLst>
            <a:ext uri="{FF2B5EF4-FFF2-40B4-BE49-F238E27FC236}">
              <a16:creationId xmlns="" xmlns:a16="http://schemas.microsoft.com/office/drawing/2014/main" id="{5468BC11-89F5-4A35-A829-5F53EACB0244}"/>
            </a:ext>
          </a:extLst>
        </xdr:cNvPr>
        <xdr:cNvSpPr/>
      </xdr:nvSpPr>
      <xdr:spPr>
        <a:xfrm>
          <a:off x="4556312" y="7652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403</xdr:row>
      <xdr:rowOff>8282</xdr:rowOff>
    </xdr:from>
    <xdr:to>
      <xdr:col>16</xdr:col>
      <xdr:colOff>49696</xdr:colOff>
      <xdr:row>403</xdr:row>
      <xdr:rowOff>8282</xdr:rowOff>
    </xdr:to>
    <xdr:cxnSp macro="">
      <xdr:nvCxnSpPr>
        <xdr:cNvPr id="413" name="直線コネクタ 412">
          <a:extLst>
            <a:ext uri="{FF2B5EF4-FFF2-40B4-BE49-F238E27FC236}">
              <a16:creationId xmlns="" xmlns:a16="http://schemas.microsoft.com/office/drawing/2014/main" id="{F1811F56-7E57-435C-B2DD-390B2BF6EDA9}"/>
            </a:ext>
          </a:extLst>
        </xdr:cNvPr>
        <xdr:cNvCxnSpPr/>
      </xdr:nvCxnSpPr>
      <xdr:spPr>
        <a:xfrm>
          <a:off x="4807226" y="7668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405</xdr:row>
      <xdr:rowOff>41413</xdr:rowOff>
    </xdr:from>
    <xdr:to>
      <xdr:col>8</xdr:col>
      <xdr:colOff>279124</xdr:colOff>
      <xdr:row>406</xdr:row>
      <xdr:rowOff>168088</xdr:rowOff>
    </xdr:to>
    <xdr:sp macro="" textlink="">
      <xdr:nvSpPr>
        <xdr:cNvPr id="414" name="大かっこ 413">
          <a:extLst>
            <a:ext uri="{FF2B5EF4-FFF2-40B4-BE49-F238E27FC236}">
              <a16:creationId xmlns="" xmlns:a16="http://schemas.microsoft.com/office/drawing/2014/main" id="{7E9F8CA3-A3FD-4A82-BE7D-DF986576F906}"/>
            </a:ext>
          </a:extLst>
        </xdr:cNvPr>
        <xdr:cNvSpPr/>
      </xdr:nvSpPr>
      <xdr:spPr>
        <a:xfrm>
          <a:off x="2346512" y="7709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406</xdr:row>
      <xdr:rowOff>8282</xdr:rowOff>
    </xdr:from>
    <xdr:to>
      <xdr:col>8</xdr:col>
      <xdr:colOff>49696</xdr:colOff>
      <xdr:row>406</xdr:row>
      <xdr:rowOff>8282</xdr:rowOff>
    </xdr:to>
    <xdr:cxnSp macro="">
      <xdr:nvCxnSpPr>
        <xdr:cNvPr id="415" name="直線コネクタ 414">
          <a:extLst>
            <a:ext uri="{FF2B5EF4-FFF2-40B4-BE49-F238E27FC236}">
              <a16:creationId xmlns="" xmlns:a16="http://schemas.microsoft.com/office/drawing/2014/main" id="{6A119107-6F1C-4569-8AAF-4746150DC254}"/>
            </a:ext>
          </a:extLst>
        </xdr:cNvPr>
        <xdr:cNvCxnSpPr/>
      </xdr:nvCxnSpPr>
      <xdr:spPr>
        <a:xfrm>
          <a:off x="2597426" y="7725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406</xdr:row>
      <xdr:rowOff>8282</xdr:rowOff>
    </xdr:from>
    <xdr:to>
      <xdr:col>12</xdr:col>
      <xdr:colOff>49696</xdr:colOff>
      <xdr:row>406</xdr:row>
      <xdr:rowOff>8282</xdr:rowOff>
    </xdr:to>
    <xdr:cxnSp macro="">
      <xdr:nvCxnSpPr>
        <xdr:cNvPr id="416" name="直線コネクタ 415">
          <a:extLst>
            <a:ext uri="{FF2B5EF4-FFF2-40B4-BE49-F238E27FC236}">
              <a16:creationId xmlns="" xmlns:a16="http://schemas.microsoft.com/office/drawing/2014/main" id="{A40B2952-96EE-4A9B-89FA-56DBF237E0EE}"/>
            </a:ext>
          </a:extLst>
        </xdr:cNvPr>
        <xdr:cNvCxnSpPr/>
      </xdr:nvCxnSpPr>
      <xdr:spPr>
        <a:xfrm>
          <a:off x="3702326" y="7725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405</xdr:row>
      <xdr:rowOff>41413</xdr:rowOff>
    </xdr:from>
    <xdr:to>
      <xdr:col>12</xdr:col>
      <xdr:colOff>279124</xdr:colOff>
      <xdr:row>406</xdr:row>
      <xdr:rowOff>168088</xdr:rowOff>
    </xdr:to>
    <xdr:sp macro="" textlink="">
      <xdr:nvSpPr>
        <xdr:cNvPr id="417" name="大かっこ 416">
          <a:extLst>
            <a:ext uri="{FF2B5EF4-FFF2-40B4-BE49-F238E27FC236}">
              <a16:creationId xmlns="" xmlns:a16="http://schemas.microsoft.com/office/drawing/2014/main" id="{BA085CEF-B52D-4DC3-9029-853473F7DBB8}"/>
            </a:ext>
          </a:extLst>
        </xdr:cNvPr>
        <xdr:cNvSpPr/>
      </xdr:nvSpPr>
      <xdr:spPr>
        <a:xfrm>
          <a:off x="3451412" y="7709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415</xdr:row>
      <xdr:rowOff>41413</xdr:rowOff>
    </xdr:from>
    <xdr:to>
      <xdr:col>12</xdr:col>
      <xdr:colOff>279124</xdr:colOff>
      <xdr:row>416</xdr:row>
      <xdr:rowOff>168088</xdr:rowOff>
    </xdr:to>
    <xdr:sp macro="" textlink="">
      <xdr:nvSpPr>
        <xdr:cNvPr id="418" name="大かっこ 417">
          <a:extLst>
            <a:ext uri="{FF2B5EF4-FFF2-40B4-BE49-F238E27FC236}">
              <a16:creationId xmlns="" xmlns:a16="http://schemas.microsoft.com/office/drawing/2014/main" id="{D8F09D2D-5634-4E22-AE6E-670BA0C14E98}"/>
            </a:ext>
          </a:extLst>
        </xdr:cNvPr>
        <xdr:cNvSpPr/>
      </xdr:nvSpPr>
      <xdr:spPr>
        <a:xfrm>
          <a:off x="3451412" y="7900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416</xdr:row>
      <xdr:rowOff>8282</xdr:rowOff>
    </xdr:from>
    <xdr:to>
      <xdr:col>12</xdr:col>
      <xdr:colOff>49696</xdr:colOff>
      <xdr:row>416</xdr:row>
      <xdr:rowOff>8282</xdr:rowOff>
    </xdr:to>
    <xdr:cxnSp macro="">
      <xdr:nvCxnSpPr>
        <xdr:cNvPr id="419" name="直線コネクタ 418">
          <a:extLst>
            <a:ext uri="{FF2B5EF4-FFF2-40B4-BE49-F238E27FC236}">
              <a16:creationId xmlns="" xmlns:a16="http://schemas.microsoft.com/office/drawing/2014/main" id="{3D62E6C7-FA25-434C-8B69-F545CE2945D9}"/>
            </a:ext>
          </a:extLst>
        </xdr:cNvPr>
        <xdr:cNvCxnSpPr/>
      </xdr:nvCxnSpPr>
      <xdr:spPr>
        <a:xfrm>
          <a:off x="3702326" y="7916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418</xdr:row>
      <xdr:rowOff>41413</xdr:rowOff>
    </xdr:from>
    <xdr:to>
      <xdr:col>8</xdr:col>
      <xdr:colOff>279124</xdr:colOff>
      <xdr:row>419</xdr:row>
      <xdr:rowOff>168088</xdr:rowOff>
    </xdr:to>
    <xdr:sp macro="" textlink="">
      <xdr:nvSpPr>
        <xdr:cNvPr id="420" name="大かっこ 419">
          <a:extLst>
            <a:ext uri="{FF2B5EF4-FFF2-40B4-BE49-F238E27FC236}">
              <a16:creationId xmlns="" xmlns:a16="http://schemas.microsoft.com/office/drawing/2014/main" id="{A48CB9E0-7218-4CFA-959F-AFEEB0A4B296}"/>
            </a:ext>
          </a:extLst>
        </xdr:cNvPr>
        <xdr:cNvSpPr/>
      </xdr:nvSpPr>
      <xdr:spPr>
        <a:xfrm>
          <a:off x="2346512" y="7957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419</xdr:row>
      <xdr:rowOff>8282</xdr:rowOff>
    </xdr:from>
    <xdr:to>
      <xdr:col>8</xdr:col>
      <xdr:colOff>49696</xdr:colOff>
      <xdr:row>419</xdr:row>
      <xdr:rowOff>8282</xdr:rowOff>
    </xdr:to>
    <xdr:cxnSp macro="">
      <xdr:nvCxnSpPr>
        <xdr:cNvPr id="421" name="直線コネクタ 420">
          <a:extLst>
            <a:ext uri="{FF2B5EF4-FFF2-40B4-BE49-F238E27FC236}">
              <a16:creationId xmlns="" xmlns:a16="http://schemas.microsoft.com/office/drawing/2014/main" id="{D5A493BB-A54F-484E-81B8-67A36C88B059}"/>
            </a:ext>
          </a:extLst>
        </xdr:cNvPr>
        <xdr:cNvCxnSpPr/>
      </xdr:nvCxnSpPr>
      <xdr:spPr>
        <a:xfrm>
          <a:off x="2597426" y="7973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415</xdr:row>
      <xdr:rowOff>41413</xdr:rowOff>
    </xdr:from>
    <xdr:to>
      <xdr:col>16</xdr:col>
      <xdr:colOff>279124</xdr:colOff>
      <xdr:row>416</xdr:row>
      <xdr:rowOff>168088</xdr:rowOff>
    </xdr:to>
    <xdr:sp macro="" textlink="">
      <xdr:nvSpPr>
        <xdr:cNvPr id="422" name="大かっこ 421">
          <a:extLst>
            <a:ext uri="{FF2B5EF4-FFF2-40B4-BE49-F238E27FC236}">
              <a16:creationId xmlns="" xmlns:a16="http://schemas.microsoft.com/office/drawing/2014/main" id="{7B27E109-9461-4E2D-824B-30356E85A51A}"/>
            </a:ext>
          </a:extLst>
        </xdr:cNvPr>
        <xdr:cNvSpPr/>
      </xdr:nvSpPr>
      <xdr:spPr>
        <a:xfrm>
          <a:off x="4556312" y="7900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416</xdr:row>
      <xdr:rowOff>8282</xdr:rowOff>
    </xdr:from>
    <xdr:to>
      <xdr:col>16</xdr:col>
      <xdr:colOff>49696</xdr:colOff>
      <xdr:row>416</xdr:row>
      <xdr:rowOff>8282</xdr:rowOff>
    </xdr:to>
    <xdr:cxnSp macro="">
      <xdr:nvCxnSpPr>
        <xdr:cNvPr id="423" name="直線コネクタ 422">
          <a:extLst>
            <a:ext uri="{FF2B5EF4-FFF2-40B4-BE49-F238E27FC236}">
              <a16:creationId xmlns="" xmlns:a16="http://schemas.microsoft.com/office/drawing/2014/main" id="{F31FC20E-9EBF-4FB6-8E6B-55BC1E1F6A5A}"/>
            </a:ext>
          </a:extLst>
        </xdr:cNvPr>
        <xdr:cNvCxnSpPr/>
      </xdr:nvCxnSpPr>
      <xdr:spPr>
        <a:xfrm>
          <a:off x="4807226" y="7916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418</xdr:row>
      <xdr:rowOff>41413</xdr:rowOff>
    </xdr:from>
    <xdr:to>
      <xdr:col>16</xdr:col>
      <xdr:colOff>279124</xdr:colOff>
      <xdr:row>419</xdr:row>
      <xdr:rowOff>168088</xdr:rowOff>
    </xdr:to>
    <xdr:sp macro="" textlink="">
      <xdr:nvSpPr>
        <xdr:cNvPr id="424" name="大かっこ 423">
          <a:extLst>
            <a:ext uri="{FF2B5EF4-FFF2-40B4-BE49-F238E27FC236}">
              <a16:creationId xmlns="" xmlns:a16="http://schemas.microsoft.com/office/drawing/2014/main" id="{BC6C6E23-474A-4DAF-BD02-792D26B971CE}"/>
            </a:ext>
          </a:extLst>
        </xdr:cNvPr>
        <xdr:cNvSpPr/>
      </xdr:nvSpPr>
      <xdr:spPr>
        <a:xfrm>
          <a:off x="4556312" y="7957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419</xdr:row>
      <xdr:rowOff>8282</xdr:rowOff>
    </xdr:from>
    <xdr:to>
      <xdr:col>16</xdr:col>
      <xdr:colOff>49696</xdr:colOff>
      <xdr:row>419</xdr:row>
      <xdr:rowOff>8282</xdr:rowOff>
    </xdr:to>
    <xdr:cxnSp macro="">
      <xdr:nvCxnSpPr>
        <xdr:cNvPr id="425" name="直線コネクタ 424">
          <a:extLst>
            <a:ext uri="{FF2B5EF4-FFF2-40B4-BE49-F238E27FC236}">
              <a16:creationId xmlns="" xmlns:a16="http://schemas.microsoft.com/office/drawing/2014/main" id="{05849363-9703-420F-A073-0F3CCA161FF6}"/>
            </a:ext>
          </a:extLst>
        </xdr:cNvPr>
        <xdr:cNvCxnSpPr/>
      </xdr:nvCxnSpPr>
      <xdr:spPr>
        <a:xfrm>
          <a:off x="4807226" y="7973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421</xdr:row>
      <xdr:rowOff>41413</xdr:rowOff>
    </xdr:from>
    <xdr:to>
      <xdr:col>8</xdr:col>
      <xdr:colOff>279124</xdr:colOff>
      <xdr:row>422</xdr:row>
      <xdr:rowOff>168088</xdr:rowOff>
    </xdr:to>
    <xdr:sp macro="" textlink="">
      <xdr:nvSpPr>
        <xdr:cNvPr id="426" name="大かっこ 425">
          <a:extLst>
            <a:ext uri="{FF2B5EF4-FFF2-40B4-BE49-F238E27FC236}">
              <a16:creationId xmlns="" xmlns:a16="http://schemas.microsoft.com/office/drawing/2014/main" id="{E5435275-39D2-4795-88CE-E0C2A2715861}"/>
            </a:ext>
          </a:extLst>
        </xdr:cNvPr>
        <xdr:cNvSpPr/>
      </xdr:nvSpPr>
      <xdr:spPr>
        <a:xfrm>
          <a:off x="2346512" y="8014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422</xdr:row>
      <xdr:rowOff>8282</xdr:rowOff>
    </xdr:from>
    <xdr:to>
      <xdr:col>8</xdr:col>
      <xdr:colOff>49696</xdr:colOff>
      <xdr:row>422</xdr:row>
      <xdr:rowOff>8282</xdr:rowOff>
    </xdr:to>
    <xdr:cxnSp macro="">
      <xdr:nvCxnSpPr>
        <xdr:cNvPr id="427" name="直線コネクタ 426">
          <a:extLst>
            <a:ext uri="{FF2B5EF4-FFF2-40B4-BE49-F238E27FC236}">
              <a16:creationId xmlns="" xmlns:a16="http://schemas.microsoft.com/office/drawing/2014/main" id="{14338BDF-B3EC-4559-85DA-8B0B31215A60}"/>
            </a:ext>
          </a:extLst>
        </xdr:cNvPr>
        <xdr:cNvCxnSpPr/>
      </xdr:nvCxnSpPr>
      <xdr:spPr>
        <a:xfrm>
          <a:off x="2597426" y="8030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422</xdr:row>
      <xdr:rowOff>8282</xdr:rowOff>
    </xdr:from>
    <xdr:to>
      <xdr:col>12</xdr:col>
      <xdr:colOff>49696</xdr:colOff>
      <xdr:row>422</xdr:row>
      <xdr:rowOff>8282</xdr:rowOff>
    </xdr:to>
    <xdr:cxnSp macro="">
      <xdr:nvCxnSpPr>
        <xdr:cNvPr id="428" name="直線コネクタ 427">
          <a:extLst>
            <a:ext uri="{FF2B5EF4-FFF2-40B4-BE49-F238E27FC236}">
              <a16:creationId xmlns="" xmlns:a16="http://schemas.microsoft.com/office/drawing/2014/main" id="{4BB9EDE2-DA2D-45E1-BCFF-0070E03ED37C}"/>
            </a:ext>
          </a:extLst>
        </xdr:cNvPr>
        <xdr:cNvCxnSpPr/>
      </xdr:nvCxnSpPr>
      <xdr:spPr>
        <a:xfrm>
          <a:off x="3702326" y="8030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421</xdr:row>
      <xdr:rowOff>41413</xdr:rowOff>
    </xdr:from>
    <xdr:to>
      <xdr:col>12</xdr:col>
      <xdr:colOff>279124</xdr:colOff>
      <xdr:row>422</xdr:row>
      <xdr:rowOff>168088</xdr:rowOff>
    </xdr:to>
    <xdr:sp macro="" textlink="">
      <xdr:nvSpPr>
        <xdr:cNvPr id="429" name="大かっこ 428">
          <a:extLst>
            <a:ext uri="{FF2B5EF4-FFF2-40B4-BE49-F238E27FC236}">
              <a16:creationId xmlns="" xmlns:a16="http://schemas.microsoft.com/office/drawing/2014/main" id="{A3D70589-529A-45A5-94D1-448FC8FD08C3}"/>
            </a:ext>
          </a:extLst>
        </xdr:cNvPr>
        <xdr:cNvSpPr/>
      </xdr:nvSpPr>
      <xdr:spPr>
        <a:xfrm>
          <a:off x="3451412" y="8014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429</xdr:row>
      <xdr:rowOff>41413</xdr:rowOff>
    </xdr:from>
    <xdr:to>
      <xdr:col>12</xdr:col>
      <xdr:colOff>279124</xdr:colOff>
      <xdr:row>430</xdr:row>
      <xdr:rowOff>168088</xdr:rowOff>
    </xdr:to>
    <xdr:sp macro="" textlink="">
      <xdr:nvSpPr>
        <xdr:cNvPr id="430" name="大かっこ 429">
          <a:extLst>
            <a:ext uri="{FF2B5EF4-FFF2-40B4-BE49-F238E27FC236}">
              <a16:creationId xmlns="" xmlns:a16="http://schemas.microsoft.com/office/drawing/2014/main" id="{1B858199-B953-4270-BAAB-7C5BBF314058}"/>
            </a:ext>
          </a:extLst>
        </xdr:cNvPr>
        <xdr:cNvSpPr/>
      </xdr:nvSpPr>
      <xdr:spPr>
        <a:xfrm>
          <a:off x="3451412" y="8167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430</xdr:row>
      <xdr:rowOff>8282</xdr:rowOff>
    </xdr:from>
    <xdr:to>
      <xdr:col>12</xdr:col>
      <xdr:colOff>49696</xdr:colOff>
      <xdr:row>430</xdr:row>
      <xdr:rowOff>8282</xdr:rowOff>
    </xdr:to>
    <xdr:cxnSp macro="">
      <xdr:nvCxnSpPr>
        <xdr:cNvPr id="431" name="直線コネクタ 430">
          <a:extLst>
            <a:ext uri="{FF2B5EF4-FFF2-40B4-BE49-F238E27FC236}">
              <a16:creationId xmlns="" xmlns:a16="http://schemas.microsoft.com/office/drawing/2014/main" id="{D6B12D3E-A27E-4B9F-B368-07AFB162F683}"/>
            </a:ext>
          </a:extLst>
        </xdr:cNvPr>
        <xdr:cNvCxnSpPr/>
      </xdr:nvCxnSpPr>
      <xdr:spPr>
        <a:xfrm>
          <a:off x="3702326" y="8182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432</xdr:row>
      <xdr:rowOff>41413</xdr:rowOff>
    </xdr:from>
    <xdr:to>
      <xdr:col>8</xdr:col>
      <xdr:colOff>279124</xdr:colOff>
      <xdr:row>433</xdr:row>
      <xdr:rowOff>168088</xdr:rowOff>
    </xdr:to>
    <xdr:sp macro="" textlink="">
      <xdr:nvSpPr>
        <xdr:cNvPr id="432" name="大かっこ 431">
          <a:extLst>
            <a:ext uri="{FF2B5EF4-FFF2-40B4-BE49-F238E27FC236}">
              <a16:creationId xmlns="" xmlns:a16="http://schemas.microsoft.com/office/drawing/2014/main" id="{C720F035-5556-437F-A32B-9A47B7B73A36}"/>
            </a:ext>
          </a:extLst>
        </xdr:cNvPr>
        <xdr:cNvSpPr/>
      </xdr:nvSpPr>
      <xdr:spPr>
        <a:xfrm>
          <a:off x="2346512" y="8224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433</xdr:row>
      <xdr:rowOff>8282</xdr:rowOff>
    </xdr:from>
    <xdr:to>
      <xdr:col>8</xdr:col>
      <xdr:colOff>49696</xdr:colOff>
      <xdr:row>433</xdr:row>
      <xdr:rowOff>8282</xdr:rowOff>
    </xdr:to>
    <xdr:cxnSp macro="">
      <xdr:nvCxnSpPr>
        <xdr:cNvPr id="433" name="直線コネクタ 432">
          <a:extLst>
            <a:ext uri="{FF2B5EF4-FFF2-40B4-BE49-F238E27FC236}">
              <a16:creationId xmlns="" xmlns:a16="http://schemas.microsoft.com/office/drawing/2014/main" id="{93A0D342-0D66-4974-BCD0-6C316140FD67}"/>
            </a:ext>
          </a:extLst>
        </xdr:cNvPr>
        <xdr:cNvCxnSpPr/>
      </xdr:nvCxnSpPr>
      <xdr:spPr>
        <a:xfrm>
          <a:off x="2597426" y="8239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429</xdr:row>
      <xdr:rowOff>41413</xdr:rowOff>
    </xdr:from>
    <xdr:to>
      <xdr:col>16</xdr:col>
      <xdr:colOff>279124</xdr:colOff>
      <xdr:row>430</xdr:row>
      <xdr:rowOff>168088</xdr:rowOff>
    </xdr:to>
    <xdr:sp macro="" textlink="">
      <xdr:nvSpPr>
        <xdr:cNvPr id="434" name="大かっこ 433">
          <a:extLst>
            <a:ext uri="{FF2B5EF4-FFF2-40B4-BE49-F238E27FC236}">
              <a16:creationId xmlns="" xmlns:a16="http://schemas.microsoft.com/office/drawing/2014/main" id="{955F4ECF-E012-4832-A4A0-6232C9B9E032}"/>
            </a:ext>
          </a:extLst>
        </xdr:cNvPr>
        <xdr:cNvSpPr/>
      </xdr:nvSpPr>
      <xdr:spPr>
        <a:xfrm>
          <a:off x="4556312" y="8167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430</xdr:row>
      <xdr:rowOff>8282</xdr:rowOff>
    </xdr:from>
    <xdr:to>
      <xdr:col>16</xdr:col>
      <xdr:colOff>49696</xdr:colOff>
      <xdr:row>430</xdr:row>
      <xdr:rowOff>8282</xdr:rowOff>
    </xdr:to>
    <xdr:cxnSp macro="">
      <xdr:nvCxnSpPr>
        <xdr:cNvPr id="435" name="直線コネクタ 434">
          <a:extLst>
            <a:ext uri="{FF2B5EF4-FFF2-40B4-BE49-F238E27FC236}">
              <a16:creationId xmlns="" xmlns:a16="http://schemas.microsoft.com/office/drawing/2014/main" id="{1697D5F8-FD41-408F-A4CA-F74E40829D31}"/>
            </a:ext>
          </a:extLst>
        </xdr:cNvPr>
        <xdr:cNvCxnSpPr/>
      </xdr:nvCxnSpPr>
      <xdr:spPr>
        <a:xfrm>
          <a:off x="4807226" y="8182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432</xdr:row>
      <xdr:rowOff>41413</xdr:rowOff>
    </xdr:from>
    <xdr:to>
      <xdr:col>16</xdr:col>
      <xdr:colOff>279124</xdr:colOff>
      <xdr:row>433</xdr:row>
      <xdr:rowOff>168088</xdr:rowOff>
    </xdr:to>
    <xdr:sp macro="" textlink="">
      <xdr:nvSpPr>
        <xdr:cNvPr id="436" name="大かっこ 435">
          <a:extLst>
            <a:ext uri="{FF2B5EF4-FFF2-40B4-BE49-F238E27FC236}">
              <a16:creationId xmlns="" xmlns:a16="http://schemas.microsoft.com/office/drawing/2014/main" id="{8DDF7C0D-A8DA-4E38-957D-F8884B6EC395}"/>
            </a:ext>
          </a:extLst>
        </xdr:cNvPr>
        <xdr:cNvSpPr/>
      </xdr:nvSpPr>
      <xdr:spPr>
        <a:xfrm>
          <a:off x="4556312" y="8224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433</xdr:row>
      <xdr:rowOff>8282</xdr:rowOff>
    </xdr:from>
    <xdr:to>
      <xdr:col>16</xdr:col>
      <xdr:colOff>49696</xdr:colOff>
      <xdr:row>433</xdr:row>
      <xdr:rowOff>8282</xdr:rowOff>
    </xdr:to>
    <xdr:cxnSp macro="">
      <xdr:nvCxnSpPr>
        <xdr:cNvPr id="437" name="直線コネクタ 436">
          <a:extLst>
            <a:ext uri="{FF2B5EF4-FFF2-40B4-BE49-F238E27FC236}">
              <a16:creationId xmlns="" xmlns:a16="http://schemas.microsoft.com/office/drawing/2014/main" id="{2B7ADF4F-43A6-41D1-84B6-70C4169FF3D1}"/>
            </a:ext>
          </a:extLst>
        </xdr:cNvPr>
        <xdr:cNvCxnSpPr/>
      </xdr:nvCxnSpPr>
      <xdr:spPr>
        <a:xfrm>
          <a:off x="4807226" y="8239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435</xdr:row>
      <xdr:rowOff>41413</xdr:rowOff>
    </xdr:from>
    <xdr:to>
      <xdr:col>8</xdr:col>
      <xdr:colOff>279124</xdr:colOff>
      <xdr:row>436</xdr:row>
      <xdr:rowOff>168088</xdr:rowOff>
    </xdr:to>
    <xdr:sp macro="" textlink="">
      <xdr:nvSpPr>
        <xdr:cNvPr id="438" name="大かっこ 437">
          <a:extLst>
            <a:ext uri="{FF2B5EF4-FFF2-40B4-BE49-F238E27FC236}">
              <a16:creationId xmlns="" xmlns:a16="http://schemas.microsoft.com/office/drawing/2014/main" id="{E08C4CFD-61B1-4D7F-9E16-B77853F369E7}"/>
            </a:ext>
          </a:extLst>
        </xdr:cNvPr>
        <xdr:cNvSpPr/>
      </xdr:nvSpPr>
      <xdr:spPr>
        <a:xfrm>
          <a:off x="2346512" y="8281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436</xdr:row>
      <xdr:rowOff>8282</xdr:rowOff>
    </xdr:from>
    <xdr:to>
      <xdr:col>8</xdr:col>
      <xdr:colOff>49696</xdr:colOff>
      <xdr:row>436</xdr:row>
      <xdr:rowOff>8282</xdr:rowOff>
    </xdr:to>
    <xdr:cxnSp macro="">
      <xdr:nvCxnSpPr>
        <xdr:cNvPr id="439" name="直線コネクタ 438">
          <a:extLst>
            <a:ext uri="{FF2B5EF4-FFF2-40B4-BE49-F238E27FC236}">
              <a16:creationId xmlns="" xmlns:a16="http://schemas.microsoft.com/office/drawing/2014/main" id="{FB96489B-3DCB-4CB4-8FCB-7BCB4C35C182}"/>
            </a:ext>
          </a:extLst>
        </xdr:cNvPr>
        <xdr:cNvCxnSpPr/>
      </xdr:nvCxnSpPr>
      <xdr:spPr>
        <a:xfrm>
          <a:off x="2597426" y="8297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436</xdr:row>
      <xdr:rowOff>8282</xdr:rowOff>
    </xdr:from>
    <xdr:to>
      <xdr:col>12</xdr:col>
      <xdr:colOff>49696</xdr:colOff>
      <xdr:row>436</xdr:row>
      <xdr:rowOff>8282</xdr:rowOff>
    </xdr:to>
    <xdr:cxnSp macro="">
      <xdr:nvCxnSpPr>
        <xdr:cNvPr id="440" name="直線コネクタ 439">
          <a:extLst>
            <a:ext uri="{FF2B5EF4-FFF2-40B4-BE49-F238E27FC236}">
              <a16:creationId xmlns="" xmlns:a16="http://schemas.microsoft.com/office/drawing/2014/main" id="{F91C1B3C-2F9D-437F-A02E-9CACFA6C7471}"/>
            </a:ext>
          </a:extLst>
        </xdr:cNvPr>
        <xdr:cNvCxnSpPr/>
      </xdr:nvCxnSpPr>
      <xdr:spPr>
        <a:xfrm>
          <a:off x="3702326" y="8297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435</xdr:row>
      <xdr:rowOff>41413</xdr:rowOff>
    </xdr:from>
    <xdr:to>
      <xdr:col>12</xdr:col>
      <xdr:colOff>279124</xdr:colOff>
      <xdr:row>436</xdr:row>
      <xdr:rowOff>168088</xdr:rowOff>
    </xdr:to>
    <xdr:sp macro="" textlink="">
      <xdr:nvSpPr>
        <xdr:cNvPr id="441" name="大かっこ 440">
          <a:extLst>
            <a:ext uri="{FF2B5EF4-FFF2-40B4-BE49-F238E27FC236}">
              <a16:creationId xmlns="" xmlns:a16="http://schemas.microsoft.com/office/drawing/2014/main" id="{5BA87535-1EA9-44A2-838C-E81C9F528FE4}"/>
            </a:ext>
          </a:extLst>
        </xdr:cNvPr>
        <xdr:cNvSpPr/>
      </xdr:nvSpPr>
      <xdr:spPr>
        <a:xfrm>
          <a:off x="3451412" y="8281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443</xdr:row>
      <xdr:rowOff>41413</xdr:rowOff>
    </xdr:from>
    <xdr:to>
      <xdr:col>12</xdr:col>
      <xdr:colOff>279124</xdr:colOff>
      <xdr:row>444</xdr:row>
      <xdr:rowOff>168088</xdr:rowOff>
    </xdr:to>
    <xdr:sp macro="" textlink="">
      <xdr:nvSpPr>
        <xdr:cNvPr id="442" name="大かっこ 441">
          <a:extLst>
            <a:ext uri="{FF2B5EF4-FFF2-40B4-BE49-F238E27FC236}">
              <a16:creationId xmlns="" xmlns:a16="http://schemas.microsoft.com/office/drawing/2014/main" id="{F5C86F53-5A45-41C7-AFBF-CA756C49E874}"/>
            </a:ext>
          </a:extLst>
        </xdr:cNvPr>
        <xdr:cNvSpPr/>
      </xdr:nvSpPr>
      <xdr:spPr>
        <a:xfrm>
          <a:off x="3451412" y="8433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444</xdr:row>
      <xdr:rowOff>8282</xdr:rowOff>
    </xdr:from>
    <xdr:to>
      <xdr:col>12</xdr:col>
      <xdr:colOff>49696</xdr:colOff>
      <xdr:row>444</xdr:row>
      <xdr:rowOff>8282</xdr:rowOff>
    </xdr:to>
    <xdr:cxnSp macro="">
      <xdr:nvCxnSpPr>
        <xdr:cNvPr id="443" name="直線コネクタ 442">
          <a:extLst>
            <a:ext uri="{FF2B5EF4-FFF2-40B4-BE49-F238E27FC236}">
              <a16:creationId xmlns="" xmlns:a16="http://schemas.microsoft.com/office/drawing/2014/main" id="{FEB2C62A-7FE9-4CBC-83E5-D2A4291345A1}"/>
            </a:ext>
          </a:extLst>
        </xdr:cNvPr>
        <xdr:cNvCxnSpPr/>
      </xdr:nvCxnSpPr>
      <xdr:spPr>
        <a:xfrm>
          <a:off x="3702326" y="8449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446</xdr:row>
      <xdr:rowOff>41413</xdr:rowOff>
    </xdr:from>
    <xdr:to>
      <xdr:col>8</xdr:col>
      <xdr:colOff>279124</xdr:colOff>
      <xdr:row>447</xdr:row>
      <xdr:rowOff>168088</xdr:rowOff>
    </xdr:to>
    <xdr:sp macro="" textlink="">
      <xdr:nvSpPr>
        <xdr:cNvPr id="444" name="大かっこ 443">
          <a:extLst>
            <a:ext uri="{FF2B5EF4-FFF2-40B4-BE49-F238E27FC236}">
              <a16:creationId xmlns="" xmlns:a16="http://schemas.microsoft.com/office/drawing/2014/main" id="{FA9EDB22-D1CD-4BAB-BD2E-D9B392B1AAED}"/>
            </a:ext>
          </a:extLst>
        </xdr:cNvPr>
        <xdr:cNvSpPr/>
      </xdr:nvSpPr>
      <xdr:spPr>
        <a:xfrm>
          <a:off x="2346512" y="8490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447</xdr:row>
      <xdr:rowOff>8282</xdr:rowOff>
    </xdr:from>
    <xdr:to>
      <xdr:col>8</xdr:col>
      <xdr:colOff>49696</xdr:colOff>
      <xdr:row>447</xdr:row>
      <xdr:rowOff>8282</xdr:rowOff>
    </xdr:to>
    <xdr:cxnSp macro="">
      <xdr:nvCxnSpPr>
        <xdr:cNvPr id="445" name="直線コネクタ 444">
          <a:extLst>
            <a:ext uri="{FF2B5EF4-FFF2-40B4-BE49-F238E27FC236}">
              <a16:creationId xmlns="" xmlns:a16="http://schemas.microsoft.com/office/drawing/2014/main" id="{FE5326ED-9F7A-4C1D-9C70-A1179E720ACF}"/>
            </a:ext>
          </a:extLst>
        </xdr:cNvPr>
        <xdr:cNvCxnSpPr/>
      </xdr:nvCxnSpPr>
      <xdr:spPr>
        <a:xfrm>
          <a:off x="2597426" y="8506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443</xdr:row>
      <xdr:rowOff>41413</xdr:rowOff>
    </xdr:from>
    <xdr:to>
      <xdr:col>16</xdr:col>
      <xdr:colOff>279124</xdr:colOff>
      <xdr:row>444</xdr:row>
      <xdr:rowOff>168088</xdr:rowOff>
    </xdr:to>
    <xdr:sp macro="" textlink="">
      <xdr:nvSpPr>
        <xdr:cNvPr id="446" name="大かっこ 445">
          <a:extLst>
            <a:ext uri="{FF2B5EF4-FFF2-40B4-BE49-F238E27FC236}">
              <a16:creationId xmlns="" xmlns:a16="http://schemas.microsoft.com/office/drawing/2014/main" id="{6F095C5E-E3E7-495B-822E-0EB1A0C0E615}"/>
            </a:ext>
          </a:extLst>
        </xdr:cNvPr>
        <xdr:cNvSpPr/>
      </xdr:nvSpPr>
      <xdr:spPr>
        <a:xfrm>
          <a:off x="4556312" y="8433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444</xdr:row>
      <xdr:rowOff>8282</xdr:rowOff>
    </xdr:from>
    <xdr:to>
      <xdr:col>16</xdr:col>
      <xdr:colOff>49696</xdr:colOff>
      <xdr:row>444</xdr:row>
      <xdr:rowOff>8282</xdr:rowOff>
    </xdr:to>
    <xdr:cxnSp macro="">
      <xdr:nvCxnSpPr>
        <xdr:cNvPr id="447" name="直線コネクタ 446">
          <a:extLst>
            <a:ext uri="{FF2B5EF4-FFF2-40B4-BE49-F238E27FC236}">
              <a16:creationId xmlns="" xmlns:a16="http://schemas.microsoft.com/office/drawing/2014/main" id="{21B5FE80-F920-4C90-8336-6E13FE598582}"/>
            </a:ext>
          </a:extLst>
        </xdr:cNvPr>
        <xdr:cNvCxnSpPr/>
      </xdr:nvCxnSpPr>
      <xdr:spPr>
        <a:xfrm>
          <a:off x="4807226" y="8449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446</xdr:row>
      <xdr:rowOff>41413</xdr:rowOff>
    </xdr:from>
    <xdr:to>
      <xdr:col>16</xdr:col>
      <xdr:colOff>279124</xdr:colOff>
      <xdr:row>447</xdr:row>
      <xdr:rowOff>168088</xdr:rowOff>
    </xdr:to>
    <xdr:sp macro="" textlink="">
      <xdr:nvSpPr>
        <xdr:cNvPr id="448" name="大かっこ 447">
          <a:extLst>
            <a:ext uri="{FF2B5EF4-FFF2-40B4-BE49-F238E27FC236}">
              <a16:creationId xmlns="" xmlns:a16="http://schemas.microsoft.com/office/drawing/2014/main" id="{E139FE47-63F5-430D-8420-EE53F0D63AB7}"/>
            </a:ext>
          </a:extLst>
        </xdr:cNvPr>
        <xdr:cNvSpPr/>
      </xdr:nvSpPr>
      <xdr:spPr>
        <a:xfrm>
          <a:off x="4556312" y="8490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447</xdr:row>
      <xdr:rowOff>8282</xdr:rowOff>
    </xdr:from>
    <xdr:to>
      <xdr:col>16</xdr:col>
      <xdr:colOff>49696</xdr:colOff>
      <xdr:row>447</xdr:row>
      <xdr:rowOff>8282</xdr:rowOff>
    </xdr:to>
    <xdr:cxnSp macro="">
      <xdr:nvCxnSpPr>
        <xdr:cNvPr id="449" name="直線コネクタ 448">
          <a:extLst>
            <a:ext uri="{FF2B5EF4-FFF2-40B4-BE49-F238E27FC236}">
              <a16:creationId xmlns="" xmlns:a16="http://schemas.microsoft.com/office/drawing/2014/main" id="{D90C10B2-7F5E-4419-9708-9966A675A5C2}"/>
            </a:ext>
          </a:extLst>
        </xdr:cNvPr>
        <xdr:cNvCxnSpPr/>
      </xdr:nvCxnSpPr>
      <xdr:spPr>
        <a:xfrm>
          <a:off x="4807226" y="8506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449</xdr:row>
      <xdr:rowOff>41413</xdr:rowOff>
    </xdr:from>
    <xdr:to>
      <xdr:col>8</xdr:col>
      <xdr:colOff>279124</xdr:colOff>
      <xdr:row>450</xdr:row>
      <xdr:rowOff>168088</xdr:rowOff>
    </xdr:to>
    <xdr:sp macro="" textlink="">
      <xdr:nvSpPr>
        <xdr:cNvPr id="450" name="大かっこ 449">
          <a:extLst>
            <a:ext uri="{FF2B5EF4-FFF2-40B4-BE49-F238E27FC236}">
              <a16:creationId xmlns="" xmlns:a16="http://schemas.microsoft.com/office/drawing/2014/main" id="{4D88FFAB-7541-49B0-9D93-22BF17D67267}"/>
            </a:ext>
          </a:extLst>
        </xdr:cNvPr>
        <xdr:cNvSpPr/>
      </xdr:nvSpPr>
      <xdr:spPr>
        <a:xfrm>
          <a:off x="2346512" y="8548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450</xdr:row>
      <xdr:rowOff>8282</xdr:rowOff>
    </xdr:from>
    <xdr:to>
      <xdr:col>8</xdr:col>
      <xdr:colOff>49696</xdr:colOff>
      <xdr:row>450</xdr:row>
      <xdr:rowOff>8282</xdr:rowOff>
    </xdr:to>
    <xdr:cxnSp macro="">
      <xdr:nvCxnSpPr>
        <xdr:cNvPr id="451" name="直線コネクタ 450">
          <a:extLst>
            <a:ext uri="{FF2B5EF4-FFF2-40B4-BE49-F238E27FC236}">
              <a16:creationId xmlns="" xmlns:a16="http://schemas.microsoft.com/office/drawing/2014/main" id="{B55BF890-2AFE-4DA3-B3EE-4043C8FD0D28}"/>
            </a:ext>
          </a:extLst>
        </xdr:cNvPr>
        <xdr:cNvCxnSpPr/>
      </xdr:nvCxnSpPr>
      <xdr:spPr>
        <a:xfrm>
          <a:off x="2597426" y="8563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450</xdr:row>
      <xdr:rowOff>8282</xdr:rowOff>
    </xdr:from>
    <xdr:to>
      <xdr:col>12</xdr:col>
      <xdr:colOff>49696</xdr:colOff>
      <xdr:row>450</xdr:row>
      <xdr:rowOff>8282</xdr:rowOff>
    </xdr:to>
    <xdr:cxnSp macro="">
      <xdr:nvCxnSpPr>
        <xdr:cNvPr id="452" name="直線コネクタ 451">
          <a:extLst>
            <a:ext uri="{FF2B5EF4-FFF2-40B4-BE49-F238E27FC236}">
              <a16:creationId xmlns="" xmlns:a16="http://schemas.microsoft.com/office/drawing/2014/main" id="{51D9AB8A-5B3E-4E00-A01B-F139AC2D9B63}"/>
            </a:ext>
          </a:extLst>
        </xdr:cNvPr>
        <xdr:cNvCxnSpPr/>
      </xdr:nvCxnSpPr>
      <xdr:spPr>
        <a:xfrm>
          <a:off x="3702326" y="8563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449</xdr:row>
      <xdr:rowOff>41413</xdr:rowOff>
    </xdr:from>
    <xdr:to>
      <xdr:col>12</xdr:col>
      <xdr:colOff>279124</xdr:colOff>
      <xdr:row>450</xdr:row>
      <xdr:rowOff>168088</xdr:rowOff>
    </xdr:to>
    <xdr:sp macro="" textlink="">
      <xdr:nvSpPr>
        <xdr:cNvPr id="453" name="大かっこ 452">
          <a:extLst>
            <a:ext uri="{FF2B5EF4-FFF2-40B4-BE49-F238E27FC236}">
              <a16:creationId xmlns="" xmlns:a16="http://schemas.microsoft.com/office/drawing/2014/main" id="{539D372F-E6DD-409C-B85E-76753359FD9B}"/>
            </a:ext>
          </a:extLst>
        </xdr:cNvPr>
        <xdr:cNvSpPr/>
      </xdr:nvSpPr>
      <xdr:spPr>
        <a:xfrm>
          <a:off x="3451412" y="8548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457</xdr:row>
      <xdr:rowOff>41413</xdr:rowOff>
    </xdr:from>
    <xdr:to>
      <xdr:col>12</xdr:col>
      <xdr:colOff>279124</xdr:colOff>
      <xdr:row>458</xdr:row>
      <xdr:rowOff>168088</xdr:rowOff>
    </xdr:to>
    <xdr:sp macro="" textlink="">
      <xdr:nvSpPr>
        <xdr:cNvPr id="454" name="大かっこ 453">
          <a:extLst>
            <a:ext uri="{FF2B5EF4-FFF2-40B4-BE49-F238E27FC236}">
              <a16:creationId xmlns="" xmlns:a16="http://schemas.microsoft.com/office/drawing/2014/main" id="{0F59BB6E-3DBD-41C6-9D4D-F23DBFAC7501}"/>
            </a:ext>
          </a:extLst>
        </xdr:cNvPr>
        <xdr:cNvSpPr/>
      </xdr:nvSpPr>
      <xdr:spPr>
        <a:xfrm>
          <a:off x="3451412" y="8700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458</xdr:row>
      <xdr:rowOff>8282</xdr:rowOff>
    </xdr:from>
    <xdr:to>
      <xdr:col>12</xdr:col>
      <xdr:colOff>49696</xdr:colOff>
      <xdr:row>458</xdr:row>
      <xdr:rowOff>8282</xdr:rowOff>
    </xdr:to>
    <xdr:cxnSp macro="">
      <xdr:nvCxnSpPr>
        <xdr:cNvPr id="455" name="直線コネクタ 454">
          <a:extLst>
            <a:ext uri="{FF2B5EF4-FFF2-40B4-BE49-F238E27FC236}">
              <a16:creationId xmlns="" xmlns:a16="http://schemas.microsoft.com/office/drawing/2014/main" id="{70CF4032-3833-4082-9147-1BFF32EE1F2B}"/>
            </a:ext>
          </a:extLst>
        </xdr:cNvPr>
        <xdr:cNvCxnSpPr/>
      </xdr:nvCxnSpPr>
      <xdr:spPr>
        <a:xfrm>
          <a:off x="3702326" y="8716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460</xdr:row>
      <xdr:rowOff>41413</xdr:rowOff>
    </xdr:from>
    <xdr:to>
      <xdr:col>8</xdr:col>
      <xdr:colOff>279124</xdr:colOff>
      <xdr:row>461</xdr:row>
      <xdr:rowOff>168088</xdr:rowOff>
    </xdr:to>
    <xdr:sp macro="" textlink="">
      <xdr:nvSpPr>
        <xdr:cNvPr id="456" name="大かっこ 455">
          <a:extLst>
            <a:ext uri="{FF2B5EF4-FFF2-40B4-BE49-F238E27FC236}">
              <a16:creationId xmlns="" xmlns:a16="http://schemas.microsoft.com/office/drawing/2014/main" id="{66DEA9D1-983E-41FF-8948-02AE71549589}"/>
            </a:ext>
          </a:extLst>
        </xdr:cNvPr>
        <xdr:cNvSpPr/>
      </xdr:nvSpPr>
      <xdr:spPr>
        <a:xfrm>
          <a:off x="2346512" y="8757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461</xdr:row>
      <xdr:rowOff>8282</xdr:rowOff>
    </xdr:from>
    <xdr:to>
      <xdr:col>8</xdr:col>
      <xdr:colOff>49696</xdr:colOff>
      <xdr:row>461</xdr:row>
      <xdr:rowOff>8282</xdr:rowOff>
    </xdr:to>
    <xdr:cxnSp macro="">
      <xdr:nvCxnSpPr>
        <xdr:cNvPr id="457" name="直線コネクタ 456">
          <a:extLst>
            <a:ext uri="{FF2B5EF4-FFF2-40B4-BE49-F238E27FC236}">
              <a16:creationId xmlns="" xmlns:a16="http://schemas.microsoft.com/office/drawing/2014/main" id="{A7E442D0-8C0B-441E-879E-DCC16CDF6195}"/>
            </a:ext>
          </a:extLst>
        </xdr:cNvPr>
        <xdr:cNvCxnSpPr/>
      </xdr:nvCxnSpPr>
      <xdr:spPr>
        <a:xfrm>
          <a:off x="2597426" y="8773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457</xdr:row>
      <xdr:rowOff>41413</xdr:rowOff>
    </xdr:from>
    <xdr:to>
      <xdr:col>16</xdr:col>
      <xdr:colOff>279124</xdr:colOff>
      <xdr:row>458</xdr:row>
      <xdr:rowOff>168088</xdr:rowOff>
    </xdr:to>
    <xdr:sp macro="" textlink="">
      <xdr:nvSpPr>
        <xdr:cNvPr id="458" name="大かっこ 457">
          <a:extLst>
            <a:ext uri="{FF2B5EF4-FFF2-40B4-BE49-F238E27FC236}">
              <a16:creationId xmlns="" xmlns:a16="http://schemas.microsoft.com/office/drawing/2014/main" id="{417B6EB2-EB25-4D2E-8C14-9E5752253EE1}"/>
            </a:ext>
          </a:extLst>
        </xdr:cNvPr>
        <xdr:cNvSpPr/>
      </xdr:nvSpPr>
      <xdr:spPr>
        <a:xfrm>
          <a:off x="4556312" y="8700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458</xdr:row>
      <xdr:rowOff>8282</xdr:rowOff>
    </xdr:from>
    <xdr:to>
      <xdr:col>16</xdr:col>
      <xdr:colOff>49696</xdr:colOff>
      <xdr:row>458</xdr:row>
      <xdr:rowOff>8282</xdr:rowOff>
    </xdr:to>
    <xdr:cxnSp macro="">
      <xdr:nvCxnSpPr>
        <xdr:cNvPr id="459" name="直線コネクタ 458">
          <a:extLst>
            <a:ext uri="{FF2B5EF4-FFF2-40B4-BE49-F238E27FC236}">
              <a16:creationId xmlns="" xmlns:a16="http://schemas.microsoft.com/office/drawing/2014/main" id="{9C49D7D0-1CFF-429F-9A25-9ED6252D8226}"/>
            </a:ext>
          </a:extLst>
        </xdr:cNvPr>
        <xdr:cNvCxnSpPr/>
      </xdr:nvCxnSpPr>
      <xdr:spPr>
        <a:xfrm>
          <a:off x="4807226" y="8716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460</xdr:row>
      <xdr:rowOff>41413</xdr:rowOff>
    </xdr:from>
    <xdr:to>
      <xdr:col>16</xdr:col>
      <xdr:colOff>279124</xdr:colOff>
      <xdr:row>461</xdr:row>
      <xdr:rowOff>168088</xdr:rowOff>
    </xdr:to>
    <xdr:sp macro="" textlink="">
      <xdr:nvSpPr>
        <xdr:cNvPr id="460" name="大かっこ 459">
          <a:extLst>
            <a:ext uri="{FF2B5EF4-FFF2-40B4-BE49-F238E27FC236}">
              <a16:creationId xmlns="" xmlns:a16="http://schemas.microsoft.com/office/drawing/2014/main" id="{06E0EAE2-4920-4F67-AF10-1CBD044A17E1}"/>
            </a:ext>
          </a:extLst>
        </xdr:cNvPr>
        <xdr:cNvSpPr/>
      </xdr:nvSpPr>
      <xdr:spPr>
        <a:xfrm>
          <a:off x="4556312" y="8757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461</xdr:row>
      <xdr:rowOff>8282</xdr:rowOff>
    </xdr:from>
    <xdr:to>
      <xdr:col>16</xdr:col>
      <xdr:colOff>49696</xdr:colOff>
      <xdr:row>461</xdr:row>
      <xdr:rowOff>8282</xdr:rowOff>
    </xdr:to>
    <xdr:cxnSp macro="">
      <xdr:nvCxnSpPr>
        <xdr:cNvPr id="461" name="直線コネクタ 460">
          <a:extLst>
            <a:ext uri="{FF2B5EF4-FFF2-40B4-BE49-F238E27FC236}">
              <a16:creationId xmlns="" xmlns:a16="http://schemas.microsoft.com/office/drawing/2014/main" id="{3765E854-EC70-43F9-8849-9CAC0DC80FF0}"/>
            </a:ext>
          </a:extLst>
        </xdr:cNvPr>
        <xdr:cNvCxnSpPr/>
      </xdr:nvCxnSpPr>
      <xdr:spPr>
        <a:xfrm>
          <a:off x="4807226" y="8773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463</xdr:row>
      <xdr:rowOff>41413</xdr:rowOff>
    </xdr:from>
    <xdr:to>
      <xdr:col>8</xdr:col>
      <xdr:colOff>279124</xdr:colOff>
      <xdr:row>464</xdr:row>
      <xdr:rowOff>168088</xdr:rowOff>
    </xdr:to>
    <xdr:sp macro="" textlink="">
      <xdr:nvSpPr>
        <xdr:cNvPr id="462" name="大かっこ 461">
          <a:extLst>
            <a:ext uri="{FF2B5EF4-FFF2-40B4-BE49-F238E27FC236}">
              <a16:creationId xmlns="" xmlns:a16="http://schemas.microsoft.com/office/drawing/2014/main" id="{A9EF8C22-95CC-41A0-BC56-906BAD112330}"/>
            </a:ext>
          </a:extLst>
        </xdr:cNvPr>
        <xdr:cNvSpPr/>
      </xdr:nvSpPr>
      <xdr:spPr>
        <a:xfrm>
          <a:off x="2346512" y="8814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464</xdr:row>
      <xdr:rowOff>8282</xdr:rowOff>
    </xdr:from>
    <xdr:to>
      <xdr:col>8</xdr:col>
      <xdr:colOff>49696</xdr:colOff>
      <xdr:row>464</xdr:row>
      <xdr:rowOff>8282</xdr:rowOff>
    </xdr:to>
    <xdr:cxnSp macro="">
      <xdr:nvCxnSpPr>
        <xdr:cNvPr id="463" name="直線コネクタ 462">
          <a:extLst>
            <a:ext uri="{FF2B5EF4-FFF2-40B4-BE49-F238E27FC236}">
              <a16:creationId xmlns="" xmlns:a16="http://schemas.microsoft.com/office/drawing/2014/main" id="{75451C30-5018-4FD8-8251-3C2F3AFE48D4}"/>
            </a:ext>
          </a:extLst>
        </xdr:cNvPr>
        <xdr:cNvCxnSpPr/>
      </xdr:nvCxnSpPr>
      <xdr:spPr>
        <a:xfrm>
          <a:off x="2597426" y="8830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464</xdr:row>
      <xdr:rowOff>8282</xdr:rowOff>
    </xdr:from>
    <xdr:to>
      <xdr:col>12</xdr:col>
      <xdr:colOff>49696</xdr:colOff>
      <xdr:row>464</xdr:row>
      <xdr:rowOff>8282</xdr:rowOff>
    </xdr:to>
    <xdr:cxnSp macro="">
      <xdr:nvCxnSpPr>
        <xdr:cNvPr id="464" name="直線コネクタ 463">
          <a:extLst>
            <a:ext uri="{FF2B5EF4-FFF2-40B4-BE49-F238E27FC236}">
              <a16:creationId xmlns="" xmlns:a16="http://schemas.microsoft.com/office/drawing/2014/main" id="{5D2CAF60-528F-4670-82AF-B0FED78CB869}"/>
            </a:ext>
          </a:extLst>
        </xdr:cNvPr>
        <xdr:cNvCxnSpPr/>
      </xdr:nvCxnSpPr>
      <xdr:spPr>
        <a:xfrm>
          <a:off x="3702326" y="8830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463</xdr:row>
      <xdr:rowOff>41413</xdr:rowOff>
    </xdr:from>
    <xdr:to>
      <xdr:col>12</xdr:col>
      <xdr:colOff>279124</xdr:colOff>
      <xdr:row>464</xdr:row>
      <xdr:rowOff>168088</xdr:rowOff>
    </xdr:to>
    <xdr:sp macro="" textlink="">
      <xdr:nvSpPr>
        <xdr:cNvPr id="465" name="大かっこ 464">
          <a:extLst>
            <a:ext uri="{FF2B5EF4-FFF2-40B4-BE49-F238E27FC236}">
              <a16:creationId xmlns="" xmlns:a16="http://schemas.microsoft.com/office/drawing/2014/main" id="{90CBD03D-37A1-436D-854B-0C1143912DFA}"/>
            </a:ext>
          </a:extLst>
        </xdr:cNvPr>
        <xdr:cNvSpPr/>
      </xdr:nvSpPr>
      <xdr:spPr>
        <a:xfrm>
          <a:off x="3451412" y="8814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554</xdr:row>
      <xdr:rowOff>41413</xdr:rowOff>
    </xdr:from>
    <xdr:to>
      <xdr:col>8</xdr:col>
      <xdr:colOff>279124</xdr:colOff>
      <xdr:row>555</xdr:row>
      <xdr:rowOff>168088</xdr:rowOff>
    </xdr:to>
    <xdr:sp macro="" textlink="">
      <xdr:nvSpPr>
        <xdr:cNvPr id="466" name="大かっこ 465">
          <a:extLst>
            <a:ext uri="{FF2B5EF4-FFF2-40B4-BE49-F238E27FC236}">
              <a16:creationId xmlns="" xmlns:a16="http://schemas.microsoft.com/office/drawing/2014/main" id="{5DC4058A-728A-4DEF-B1C6-1D5CC09C7CF4}"/>
            </a:ext>
          </a:extLst>
        </xdr:cNvPr>
        <xdr:cNvSpPr/>
      </xdr:nvSpPr>
      <xdr:spPr>
        <a:xfrm>
          <a:off x="2346512" y="10548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555</xdr:row>
      <xdr:rowOff>8282</xdr:rowOff>
    </xdr:from>
    <xdr:to>
      <xdr:col>8</xdr:col>
      <xdr:colOff>49696</xdr:colOff>
      <xdr:row>555</xdr:row>
      <xdr:rowOff>8282</xdr:rowOff>
    </xdr:to>
    <xdr:cxnSp macro="">
      <xdr:nvCxnSpPr>
        <xdr:cNvPr id="467" name="直線コネクタ 466">
          <a:extLst>
            <a:ext uri="{FF2B5EF4-FFF2-40B4-BE49-F238E27FC236}">
              <a16:creationId xmlns="" xmlns:a16="http://schemas.microsoft.com/office/drawing/2014/main" id="{6461A550-208B-4936-AF28-CED6D740DB15}"/>
            </a:ext>
          </a:extLst>
        </xdr:cNvPr>
        <xdr:cNvCxnSpPr/>
      </xdr:nvCxnSpPr>
      <xdr:spPr>
        <a:xfrm>
          <a:off x="2597426" y="10564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545</xdr:row>
      <xdr:rowOff>41413</xdr:rowOff>
    </xdr:from>
    <xdr:to>
      <xdr:col>20</xdr:col>
      <xdr:colOff>279124</xdr:colOff>
      <xdr:row>546</xdr:row>
      <xdr:rowOff>168088</xdr:rowOff>
    </xdr:to>
    <xdr:sp macro="" textlink="">
      <xdr:nvSpPr>
        <xdr:cNvPr id="468" name="大かっこ 467">
          <a:extLst>
            <a:ext uri="{FF2B5EF4-FFF2-40B4-BE49-F238E27FC236}">
              <a16:creationId xmlns="" xmlns:a16="http://schemas.microsoft.com/office/drawing/2014/main" id="{5422ACFD-2D83-4826-9DED-C1CF02728C34}"/>
            </a:ext>
          </a:extLst>
        </xdr:cNvPr>
        <xdr:cNvSpPr/>
      </xdr:nvSpPr>
      <xdr:spPr>
        <a:xfrm>
          <a:off x="56612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546</xdr:row>
      <xdr:rowOff>8282</xdr:rowOff>
    </xdr:from>
    <xdr:to>
      <xdr:col>20</xdr:col>
      <xdr:colOff>49696</xdr:colOff>
      <xdr:row>546</xdr:row>
      <xdr:rowOff>8282</xdr:rowOff>
    </xdr:to>
    <xdr:cxnSp macro="">
      <xdr:nvCxnSpPr>
        <xdr:cNvPr id="469" name="直線コネクタ 468">
          <a:extLst>
            <a:ext uri="{FF2B5EF4-FFF2-40B4-BE49-F238E27FC236}">
              <a16:creationId xmlns="" xmlns:a16="http://schemas.microsoft.com/office/drawing/2014/main" id="{4C39DA70-C9BD-41D2-9F1D-19DD1AF9C5CB}"/>
            </a:ext>
          </a:extLst>
        </xdr:cNvPr>
        <xdr:cNvCxnSpPr/>
      </xdr:nvCxnSpPr>
      <xdr:spPr>
        <a:xfrm>
          <a:off x="59121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551</xdr:row>
      <xdr:rowOff>41413</xdr:rowOff>
    </xdr:from>
    <xdr:to>
      <xdr:col>20</xdr:col>
      <xdr:colOff>279124</xdr:colOff>
      <xdr:row>552</xdr:row>
      <xdr:rowOff>168088</xdr:rowOff>
    </xdr:to>
    <xdr:sp macro="" textlink="">
      <xdr:nvSpPr>
        <xdr:cNvPr id="470" name="大かっこ 469">
          <a:extLst>
            <a:ext uri="{FF2B5EF4-FFF2-40B4-BE49-F238E27FC236}">
              <a16:creationId xmlns="" xmlns:a16="http://schemas.microsoft.com/office/drawing/2014/main" id="{64512F42-8A57-4092-B826-5D9D7FA2852A}"/>
            </a:ext>
          </a:extLst>
        </xdr:cNvPr>
        <xdr:cNvSpPr/>
      </xdr:nvSpPr>
      <xdr:spPr>
        <a:xfrm>
          <a:off x="5661212" y="10491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552</xdr:row>
      <xdr:rowOff>8282</xdr:rowOff>
    </xdr:from>
    <xdr:to>
      <xdr:col>20</xdr:col>
      <xdr:colOff>49696</xdr:colOff>
      <xdr:row>552</xdr:row>
      <xdr:rowOff>8282</xdr:rowOff>
    </xdr:to>
    <xdr:cxnSp macro="">
      <xdr:nvCxnSpPr>
        <xdr:cNvPr id="471" name="直線コネクタ 470">
          <a:extLst>
            <a:ext uri="{FF2B5EF4-FFF2-40B4-BE49-F238E27FC236}">
              <a16:creationId xmlns="" xmlns:a16="http://schemas.microsoft.com/office/drawing/2014/main" id="{EAEBE938-AE38-4836-8BC1-7DA32D190E2B}"/>
            </a:ext>
          </a:extLst>
        </xdr:cNvPr>
        <xdr:cNvCxnSpPr/>
      </xdr:nvCxnSpPr>
      <xdr:spPr>
        <a:xfrm>
          <a:off x="5912126" y="10506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273326</xdr:colOff>
      <xdr:row>555</xdr:row>
      <xdr:rowOff>8282</xdr:rowOff>
    </xdr:from>
    <xdr:to>
      <xdr:col>16</xdr:col>
      <xdr:colOff>49696</xdr:colOff>
      <xdr:row>555</xdr:row>
      <xdr:rowOff>8282</xdr:rowOff>
    </xdr:to>
    <xdr:cxnSp macro="">
      <xdr:nvCxnSpPr>
        <xdr:cNvPr id="472" name="直線コネクタ 471">
          <a:extLst>
            <a:ext uri="{FF2B5EF4-FFF2-40B4-BE49-F238E27FC236}">
              <a16:creationId xmlns="" xmlns:a16="http://schemas.microsoft.com/office/drawing/2014/main" id="{69F1810C-4B7F-49C0-BA24-7D92A4D7A157}"/>
            </a:ext>
          </a:extLst>
        </xdr:cNvPr>
        <xdr:cNvCxnSpPr/>
      </xdr:nvCxnSpPr>
      <xdr:spPr>
        <a:xfrm>
          <a:off x="4807226" y="10564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554</xdr:row>
      <xdr:rowOff>41413</xdr:rowOff>
    </xdr:from>
    <xdr:to>
      <xdr:col>16</xdr:col>
      <xdr:colOff>279124</xdr:colOff>
      <xdr:row>555</xdr:row>
      <xdr:rowOff>168088</xdr:rowOff>
    </xdr:to>
    <xdr:sp macro="" textlink="">
      <xdr:nvSpPr>
        <xdr:cNvPr id="473" name="大かっこ 472">
          <a:extLst>
            <a:ext uri="{FF2B5EF4-FFF2-40B4-BE49-F238E27FC236}">
              <a16:creationId xmlns="" xmlns:a16="http://schemas.microsoft.com/office/drawing/2014/main" id="{E72C277B-3592-4887-83AD-3EF7834CE38B}"/>
            </a:ext>
          </a:extLst>
        </xdr:cNvPr>
        <xdr:cNvSpPr/>
      </xdr:nvSpPr>
      <xdr:spPr>
        <a:xfrm>
          <a:off x="4556312" y="10548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545</xdr:row>
      <xdr:rowOff>41413</xdr:rowOff>
    </xdr:from>
    <xdr:to>
      <xdr:col>12</xdr:col>
      <xdr:colOff>279124</xdr:colOff>
      <xdr:row>546</xdr:row>
      <xdr:rowOff>168088</xdr:rowOff>
    </xdr:to>
    <xdr:sp macro="" textlink="">
      <xdr:nvSpPr>
        <xdr:cNvPr id="474" name="大かっこ 473">
          <a:extLst>
            <a:ext uri="{FF2B5EF4-FFF2-40B4-BE49-F238E27FC236}">
              <a16:creationId xmlns="" xmlns:a16="http://schemas.microsoft.com/office/drawing/2014/main" id="{9E6B2FEE-CB61-4857-9C72-D768A9F4D0E9}"/>
            </a:ext>
          </a:extLst>
        </xdr:cNvPr>
        <xdr:cNvSpPr/>
      </xdr:nvSpPr>
      <xdr:spPr>
        <a:xfrm>
          <a:off x="34514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546</xdr:row>
      <xdr:rowOff>8282</xdr:rowOff>
    </xdr:from>
    <xdr:to>
      <xdr:col>12</xdr:col>
      <xdr:colOff>49696</xdr:colOff>
      <xdr:row>546</xdr:row>
      <xdr:rowOff>8282</xdr:rowOff>
    </xdr:to>
    <xdr:cxnSp macro="">
      <xdr:nvCxnSpPr>
        <xdr:cNvPr id="475" name="直線コネクタ 474">
          <a:extLst>
            <a:ext uri="{FF2B5EF4-FFF2-40B4-BE49-F238E27FC236}">
              <a16:creationId xmlns="" xmlns:a16="http://schemas.microsoft.com/office/drawing/2014/main" id="{35CCE739-1FD8-440E-B61B-6DEFE9C7C4E0}"/>
            </a:ext>
          </a:extLst>
        </xdr:cNvPr>
        <xdr:cNvCxnSpPr/>
      </xdr:nvCxnSpPr>
      <xdr:spPr>
        <a:xfrm>
          <a:off x="37023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545</xdr:row>
      <xdr:rowOff>41413</xdr:rowOff>
    </xdr:from>
    <xdr:to>
      <xdr:col>20</xdr:col>
      <xdr:colOff>279124</xdr:colOff>
      <xdr:row>546</xdr:row>
      <xdr:rowOff>168088</xdr:rowOff>
    </xdr:to>
    <xdr:sp macro="" textlink="">
      <xdr:nvSpPr>
        <xdr:cNvPr id="476" name="大かっこ 475">
          <a:extLst>
            <a:ext uri="{FF2B5EF4-FFF2-40B4-BE49-F238E27FC236}">
              <a16:creationId xmlns="" xmlns:a16="http://schemas.microsoft.com/office/drawing/2014/main" id="{9E6B2FEE-CB61-4857-9C72-D768A9F4D0E9}"/>
            </a:ext>
          </a:extLst>
        </xdr:cNvPr>
        <xdr:cNvSpPr/>
      </xdr:nvSpPr>
      <xdr:spPr>
        <a:xfrm>
          <a:off x="56612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546</xdr:row>
      <xdr:rowOff>8282</xdr:rowOff>
    </xdr:from>
    <xdr:to>
      <xdr:col>20</xdr:col>
      <xdr:colOff>49696</xdr:colOff>
      <xdr:row>546</xdr:row>
      <xdr:rowOff>8282</xdr:rowOff>
    </xdr:to>
    <xdr:cxnSp macro="">
      <xdr:nvCxnSpPr>
        <xdr:cNvPr id="477" name="直線コネクタ 476">
          <a:extLst>
            <a:ext uri="{FF2B5EF4-FFF2-40B4-BE49-F238E27FC236}">
              <a16:creationId xmlns="" xmlns:a16="http://schemas.microsoft.com/office/drawing/2014/main" id="{35CCE739-1FD8-440E-B61B-6DEFE9C7C4E0}"/>
            </a:ext>
          </a:extLst>
        </xdr:cNvPr>
        <xdr:cNvCxnSpPr/>
      </xdr:nvCxnSpPr>
      <xdr:spPr>
        <a:xfrm>
          <a:off x="59121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576</xdr:row>
      <xdr:rowOff>41413</xdr:rowOff>
    </xdr:from>
    <xdr:to>
      <xdr:col>12</xdr:col>
      <xdr:colOff>279124</xdr:colOff>
      <xdr:row>577</xdr:row>
      <xdr:rowOff>168088</xdr:rowOff>
    </xdr:to>
    <xdr:sp macro="" textlink="">
      <xdr:nvSpPr>
        <xdr:cNvPr id="478" name="大かっこ 477">
          <a:extLst>
            <a:ext uri="{FF2B5EF4-FFF2-40B4-BE49-F238E27FC236}">
              <a16:creationId xmlns="" xmlns:a16="http://schemas.microsoft.com/office/drawing/2014/main" id="{522910B5-6A7D-4CBA-9382-F7BEFDACF1E4}"/>
            </a:ext>
          </a:extLst>
        </xdr:cNvPr>
        <xdr:cNvSpPr/>
      </xdr:nvSpPr>
      <xdr:spPr>
        <a:xfrm>
          <a:off x="34514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577</xdr:row>
      <xdr:rowOff>8282</xdr:rowOff>
    </xdr:from>
    <xdr:to>
      <xdr:col>12</xdr:col>
      <xdr:colOff>49696</xdr:colOff>
      <xdr:row>577</xdr:row>
      <xdr:rowOff>8282</xdr:rowOff>
    </xdr:to>
    <xdr:cxnSp macro="">
      <xdr:nvCxnSpPr>
        <xdr:cNvPr id="479" name="直線コネクタ 478">
          <a:extLst>
            <a:ext uri="{FF2B5EF4-FFF2-40B4-BE49-F238E27FC236}">
              <a16:creationId xmlns="" xmlns:a16="http://schemas.microsoft.com/office/drawing/2014/main" id="{F6B7DEC1-008E-47B1-9203-4EC095E60826}"/>
            </a:ext>
          </a:extLst>
        </xdr:cNvPr>
        <xdr:cNvCxnSpPr/>
      </xdr:nvCxnSpPr>
      <xdr:spPr>
        <a:xfrm>
          <a:off x="37023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579</xdr:row>
      <xdr:rowOff>41413</xdr:rowOff>
    </xdr:from>
    <xdr:to>
      <xdr:col>8</xdr:col>
      <xdr:colOff>279124</xdr:colOff>
      <xdr:row>580</xdr:row>
      <xdr:rowOff>168088</xdr:rowOff>
    </xdr:to>
    <xdr:sp macro="" textlink="">
      <xdr:nvSpPr>
        <xdr:cNvPr id="480" name="大かっこ 479">
          <a:extLst>
            <a:ext uri="{FF2B5EF4-FFF2-40B4-BE49-F238E27FC236}">
              <a16:creationId xmlns="" xmlns:a16="http://schemas.microsoft.com/office/drawing/2014/main" id="{9AB4EC3A-7A91-4F75-B89E-6F766ADC47C9}"/>
            </a:ext>
          </a:extLst>
        </xdr:cNvPr>
        <xdr:cNvSpPr/>
      </xdr:nvSpPr>
      <xdr:spPr>
        <a:xfrm>
          <a:off x="2346512" y="11024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580</xdr:row>
      <xdr:rowOff>8282</xdr:rowOff>
    </xdr:from>
    <xdr:to>
      <xdr:col>8</xdr:col>
      <xdr:colOff>49696</xdr:colOff>
      <xdr:row>580</xdr:row>
      <xdr:rowOff>8282</xdr:rowOff>
    </xdr:to>
    <xdr:cxnSp macro="">
      <xdr:nvCxnSpPr>
        <xdr:cNvPr id="481" name="直線コネクタ 480">
          <a:extLst>
            <a:ext uri="{FF2B5EF4-FFF2-40B4-BE49-F238E27FC236}">
              <a16:creationId xmlns="" xmlns:a16="http://schemas.microsoft.com/office/drawing/2014/main" id="{D7865ADD-49E9-446C-AAAE-DFB0E39EE333}"/>
            </a:ext>
          </a:extLst>
        </xdr:cNvPr>
        <xdr:cNvCxnSpPr/>
      </xdr:nvCxnSpPr>
      <xdr:spPr>
        <a:xfrm>
          <a:off x="2597426" y="11040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579</xdr:row>
      <xdr:rowOff>41413</xdr:rowOff>
    </xdr:from>
    <xdr:to>
      <xdr:col>16</xdr:col>
      <xdr:colOff>279124</xdr:colOff>
      <xdr:row>580</xdr:row>
      <xdr:rowOff>168088</xdr:rowOff>
    </xdr:to>
    <xdr:sp macro="" textlink="">
      <xdr:nvSpPr>
        <xdr:cNvPr id="482" name="大かっこ 481">
          <a:extLst>
            <a:ext uri="{FF2B5EF4-FFF2-40B4-BE49-F238E27FC236}">
              <a16:creationId xmlns="" xmlns:a16="http://schemas.microsoft.com/office/drawing/2014/main" id="{64512F42-8A57-4092-B826-5D9D7FA2852A}"/>
            </a:ext>
          </a:extLst>
        </xdr:cNvPr>
        <xdr:cNvSpPr/>
      </xdr:nvSpPr>
      <xdr:spPr>
        <a:xfrm>
          <a:off x="4556312" y="11024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580</xdr:row>
      <xdr:rowOff>8282</xdr:rowOff>
    </xdr:from>
    <xdr:to>
      <xdr:col>16</xdr:col>
      <xdr:colOff>49696</xdr:colOff>
      <xdr:row>580</xdr:row>
      <xdr:rowOff>8282</xdr:rowOff>
    </xdr:to>
    <xdr:cxnSp macro="">
      <xdr:nvCxnSpPr>
        <xdr:cNvPr id="483" name="直線コネクタ 482">
          <a:extLst>
            <a:ext uri="{FF2B5EF4-FFF2-40B4-BE49-F238E27FC236}">
              <a16:creationId xmlns="" xmlns:a16="http://schemas.microsoft.com/office/drawing/2014/main" id="{EAEBE938-AE38-4836-8BC1-7DA32D190E2B}"/>
            </a:ext>
          </a:extLst>
        </xdr:cNvPr>
        <xdr:cNvCxnSpPr/>
      </xdr:nvCxnSpPr>
      <xdr:spPr>
        <a:xfrm>
          <a:off x="4807226" y="11040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583</xdr:row>
      <xdr:rowOff>8282</xdr:rowOff>
    </xdr:from>
    <xdr:to>
      <xdr:col>12</xdr:col>
      <xdr:colOff>49696</xdr:colOff>
      <xdr:row>583</xdr:row>
      <xdr:rowOff>8282</xdr:rowOff>
    </xdr:to>
    <xdr:cxnSp macro="">
      <xdr:nvCxnSpPr>
        <xdr:cNvPr id="484" name="直線コネクタ 483">
          <a:extLst>
            <a:ext uri="{FF2B5EF4-FFF2-40B4-BE49-F238E27FC236}">
              <a16:creationId xmlns="" xmlns:a16="http://schemas.microsoft.com/office/drawing/2014/main" id="{69F1810C-4B7F-49C0-BA24-7D92A4D7A157}"/>
            </a:ext>
          </a:extLst>
        </xdr:cNvPr>
        <xdr:cNvCxnSpPr/>
      </xdr:nvCxnSpPr>
      <xdr:spPr>
        <a:xfrm>
          <a:off x="3702326" y="11097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582</xdr:row>
      <xdr:rowOff>41413</xdr:rowOff>
    </xdr:from>
    <xdr:to>
      <xdr:col>12</xdr:col>
      <xdr:colOff>279124</xdr:colOff>
      <xdr:row>583</xdr:row>
      <xdr:rowOff>168088</xdr:rowOff>
    </xdr:to>
    <xdr:sp macro="" textlink="">
      <xdr:nvSpPr>
        <xdr:cNvPr id="485" name="大かっこ 484">
          <a:extLst>
            <a:ext uri="{FF2B5EF4-FFF2-40B4-BE49-F238E27FC236}">
              <a16:creationId xmlns="" xmlns:a16="http://schemas.microsoft.com/office/drawing/2014/main" id="{E72C277B-3592-4887-83AD-3EF7834CE38B}"/>
            </a:ext>
          </a:extLst>
        </xdr:cNvPr>
        <xdr:cNvSpPr/>
      </xdr:nvSpPr>
      <xdr:spPr>
        <a:xfrm>
          <a:off x="3451412" y="11081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585</xdr:row>
      <xdr:rowOff>41413</xdr:rowOff>
    </xdr:from>
    <xdr:to>
      <xdr:col>8</xdr:col>
      <xdr:colOff>279124</xdr:colOff>
      <xdr:row>586</xdr:row>
      <xdr:rowOff>168088</xdr:rowOff>
    </xdr:to>
    <xdr:sp macro="" textlink="">
      <xdr:nvSpPr>
        <xdr:cNvPr id="486" name="大かっこ 485">
          <a:extLst>
            <a:ext uri="{FF2B5EF4-FFF2-40B4-BE49-F238E27FC236}">
              <a16:creationId xmlns="" xmlns:a16="http://schemas.microsoft.com/office/drawing/2014/main" id="{5DC4058A-728A-4DEF-B1C6-1D5CC09C7CF4}"/>
            </a:ext>
          </a:extLst>
        </xdr:cNvPr>
        <xdr:cNvSpPr/>
      </xdr:nvSpPr>
      <xdr:spPr>
        <a:xfrm>
          <a:off x="2346512" y="1113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586</xdr:row>
      <xdr:rowOff>8282</xdr:rowOff>
    </xdr:from>
    <xdr:to>
      <xdr:col>8</xdr:col>
      <xdr:colOff>49696</xdr:colOff>
      <xdr:row>586</xdr:row>
      <xdr:rowOff>8282</xdr:rowOff>
    </xdr:to>
    <xdr:cxnSp macro="">
      <xdr:nvCxnSpPr>
        <xdr:cNvPr id="487" name="直線コネクタ 486">
          <a:extLst>
            <a:ext uri="{FF2B5EF4-FFF2-40B4-BE49-F238E27FC236}">
              <a16:creationId xmlns="" xmlns:a16="http://schemas.microsoft.com/office/drawing/2014/main" id="{6461A550-208B-4936-AF28-CED6D740DB15}"/>
            </a:ext>
          </a:extLst>
        </xdr:cNvPr>
        <xdr:cNvCxnSpPr/>
      </xdr:nvCxnSpPr>
      <xdr:spPr>
        <a:xfrm>
          <a:off x="2597426" y="1115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576</xdr:row>
      <xdr:rowOff>41413</xdr:rowOff>
    </xdr:from>
    <xdr:to>
      <xdr:col>20</xdr:col>
      <xdr:colOff>279124</xdr:colOff>
      <xdr:row>577</xdr:row>
      <xdr:rowOff>168088</xdr:rowOff>
    </xdr:to>
    <xdr:sp macro="" textlink="">
      <xdr:nvSpPr>
        <xdr:cNvPr id="488" name="大かっこ 487">
          <a:extLst>
            <a:ext uri="{FF2B5EF4-FFF2-40B4-BE49-F238E27FC236}">
              <a16:creationId xmlns="" xmlns:a16="http://schemas.microsoft.com/office/drawing/2014/main" id="{5422ACFD-2D83-4826-9DED-C1CF02728C34}"/>
            </a:ext>
          </a:extLst>
        </xdr:cNvPr>
        <xdr:cNvSpPr/>
      </xdr:nvSpPr>
      <xdr:spPr>
        <a:xfrm>
          <a:off x="56612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577</xdr:row>
      <xdr:rowOff>8282</xdr:rowOff>
    </xdr:from>
    <xdr:to>
      <xdr:col>20</xdr:col>
      <xdr:colOff>49696</xdr:colOff>
      <xdr:row>577</xdr:row>
      <xdr:rowOff>8282</xdr:rowOff>
    </xdr:to>
    <xdr:cxnSp macro="">
      <xdr:nvCxnSpPr>
        <xdr:cNvPr id="489" name="直線コネクタ 488">
          <a:extLst>
            <a:ext uri="{FF2B5EF4-FFF2-40B4-BE49-F238E27FC236}">
              <a16:creationId xmlns="" xmlns:a16="http://schemas.microsoft.com/office/drawing/2014/main" id="{4C39DA70-C9BD-41D2-9F1D-19DD1AF9C5CB}"/>
            </a:ext>
          </a:extLst>
        </xdr:cNvPr>
        <xdr:cNvCxnSpPr/>
      </xdr:nvCxnSpPr>
      <xdr:spPr>
        <a:xfrm>
          <a:off x="59121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582</xdr:row>
      <xdr:rowOff>41413</xdr:rowOff>
    </xdr:from>
    <xdr:to>
      <xdr:col>20</xdr:col>
      <xdr:colOff>279124</xdr:colOff>
      <xdr:row>583</xdr:row>
      <xdr:rowOff>168088</xdr:rowOff>
    </xdr:to>
    <xdr:sp macro="" textlink="">
      <xdr:nvSpPr>
        <xdr:cNvPr id="490" name="大かっこ 489">
          <a:extLst>
            <a:ext uri="{FF2B5EF4-FFF2-40B4-BE49-F238E27FC236}">
              <a16:creationId xmlns="" xmlns:a16="http://schemas.microsoft.com/office/drawing/2014/main" id="{64512F42-8A57-4092-B826-5D9D7FA2852A}"/>
            </a:ext>
          </a:extLst>
        </xdr:cNvPr>
        <xdr:cNvSpPr/>
      </xdr:nvSpPr>
      <xdr:spPr>
        <a:xfrm>
          <a:off x="5661212" y="11081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583</xdr:row>
      <xdr:rowOff>8282</xdr:rowOff>
    </xdr:from>
    <xdr:to>
      <xdr:col>20</xdr:col>
      <xdr:colOff>49696</xdr:colOff>
      <xdr:row>583</xdr:row>
      <xdr:rowOff>8282</xdr:rowOff>
    </xdr:to>
    <xdr:cxnSp macro="">
      <xdr:nvCxnSpPr>
        <xdr:cNvPr id="491" name="直線コネクタ 490">
          <a:extLst>
            <a:ext uri="{FF2B5EF4-FFF2-40B4-BE49-F238E27FC236}">
              <a16:creationId xmlns="" xmlns:a16="http://schemas.microsoft.com/office/drawing/2014/main" id="{EAEBE938-AE38-4836-8BC1-7DA32D190E2B}"/>
            </a:ext>
          </a:extLst>
        </xdr:cNvPr>
        <xdr:cNvCxnSpPr/>
      </xdr:nvCxnSpPr>
      <xdr:spPr>
        <a:xfrm>
          <a:off x="5912126" y="11097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273326</xdr:colOff>
      <xdr:row>586</xdr:row>
      <xdr:rowOff>8282</xdr:rowOff>
    </xdr:from>
    <xdr:to>
      <xdr:col>16</xdr:col>
      <xdr:colOff>49696</xdr:colOff>
      <xdr:row>586</xdr:row>
      <xdr:rowOff>8282</xdr:rowOff>
    </xdr:to>
    <xdr:cxnSp macro="">
      <xdr:nvCxnSpPr>
        <xdr:cNvPr id="492" name="直線コネクタ 491">
          <a:extLst>
            <a:ext uri="{FF2B5EF4-FFF2-40B4-BE49-F238E27FC236}">
              <a16:creationId xmlns="" xmlns:a16="http://schemas.microsoft.com/office/drawing/2014/main" id="{69F1810C-4B7F-49C0-BA24-7D92A4D7A157}"/>
            </a:ext>
          </a:extLst>
        </xdr:cNvPr>
        <xdr:cNvCxnSpPr/>
      </xdr:nvCxnSpPr>
      <xdr:spPr>
        <a:xfrm>
          <a:off x="4807226" y="1115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585</xdr:row>
      <xdr:rowOff>41413</xdr:rowOff>
    </xdr:from>
    <xdr:to>
      <xdr:col>16</xdr:col>
      <xdr:colOff>279124</xdr:colOff>
      <xdr:row>586</xdr:row>
      <xdr:rowOff>168088</xdr:rowOff>
    </xdr:to>
    <xdr:sp macro="" textlink="">
      <xdr:nvSpPr>
        <xdr:cNvPr id="493" name="大かっこ 492">
          <a:extLst>
            <a:ext uri="{FF2B5EF4-FFF2-40B4-BE49-F238E27FC236}">
              <a16:creationId xmlns="" xmlns:a16="http://schemas.microsoft.com/office/drawing/2014/main" id="{E72C277B-3592-4887-83AD-3EF7834CE38B}"/>
            </a:ext>
          </a:extLst>
        </xdr:cNvPr>
        <xdr:cNvSpPr/>
      </xdr:nvSpPr>
      <xdr:spPr>
        <a:xfrm>
          <a:off x="4556312" y="1113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576</xdr:row>
      <xdr:rowOff>41413</xdr:rowOff>
    </xdr:from>
    <xdr:to>
      <xdr:col>12</xdr:col>
      <xdr:colOff>279124</xdr:colOff>
      <xdr:row>577</xdr:row>
      <xdr:rowOff>168088</xdr:rowOff>
    </xdr:to>
    <xdr:sp macro="" textlink="">
      <xdr:nvSpPr>
        <xdr:cNvPr id="494" name="大かっこ 493">
          <a:extLst>
            <a:ext uri="{FF2B5EF4-FFF2-40B4-BE49-F238E27FC236}">
              <a16:creationId xmlns="" xmlns:a16="http://schemas.microsoft.com/office/drawing/2014/main" id="{9E6B2FEE-CB61-4857-9C72-D768A9F4D0E9}"/>
            </a:ext>
          </a:extLst>
        </xdr:cNvPr>
        <xdr:cNvSpPr/>
      </xdr:nvSpPr>
      <xdr:spPr>
        <a:xfrm>
          <a:off x="34514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577</xdr:row>
      <xdr:rowOff>8282</xdr:rowOff>
    </xdr:from>
    <xdr:to>
      <xdr:col>12</xdr:col>
      <xdr:colOff>49696</xdr:colOff>
      <xdr:row>577</xdr:row>
      <xdr:rowOff>8282</xdr:rowOff>
    </xdr:to>
    <xdr:cxnSp macro="">
      <xdr:nvCxnSpPr>
        <xdr:cNvPr id="495" name="直線コネクタ 494">
          <a:extLst>
            <a:ext uri="{FF2B5EF4-FFF2-40B4-BE49-F238E27FC236}">
              <a16:creationId xmlns="" xmlns:a16="http://schemas.microsoft.com/office/drawing/2014/main" id="{35CCE739-1FD8-440E-B61B-6DEFE9C7C4E0}"/>
            </a:ext>
          </a:extLst>
        </xdr:cNvPr>
        <xdr:cNvCxnSpPr/>
      </xdr:nvCxnSpPr>
      <xdr:spPr>
        <a:xfrm>
          <a:off x="37023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576</xdr:row>
      <xdr:rowOff>41413</xdr:rowOff>
    </xdr:from>
    <xdr:to>
      <xdr:col>20</xdr:col>
      <xdr:colOff>279124</xdr:colOff>
      <xdr:row>577</xdr:row>
      <xdr:rowOff>168088</xdr:rowOff>
    </xdr:to>
    <xdr:sp macro="" textlink="">
      <xdr:nvSpPr>
        <xdr:cNvPr id="496" name="大かっこ 495">
          <a:extLst>
            <a:ext uri="{FF2B5EF4-FFF2-40B4-BE49-F238E27FC236}">
              <a16:creationId xmlns="" xmlns:a16="http://schemas.microsoft.com/office/drawing/2014/main" id="{9E6B2FEE-CB61-4857-9C72-D768A9F4D0E9}"/>
            </a:ext>
          </a:extLst>
        </xdr:cNvPr>
        <xdr:cNvSpPr/>
      </xdr:nvSpPr>
      <xdr:spPr>
        <a:xfrm>
          <a:off x="56612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577</xdr:row>
      <xdr:rowOff>8282</xdr:rowOff>
    </xdr:from>
    <xdr:to>
      <xdr:col>20</xdr:col>
      <xdr:colOff>49696</xdr:colOff>
      <xdr:row>577</xdr:row>
      <xdr:rowOff>8282</xdr:rowOff>
    </xdr:to>
    <xdr:cxnSp macro="">
      <xdr:nvCxnSpPr>
        <xdr:cNvPr id="497" name="直線コネクタ 496">
          <a:extLst>
            <a:ext uri="{FF2B5EF4-FFF2-40B4-BE49-F238E27FC236}">
              <a16:creationId xmlns="" xmlns:a16="http://schemas.microsoft.com/office/drawing/2014/main" id="{35CCE739-1FD8-440E-B61B-6DEFE9C7C4E0}"/>
            </a:ext>
          </a:extLst>
        </xdr:cNvPr>
        <xdr:cNvCxnSpPr/>
      </xdr:nvCxnSpPr>
      <xdr:spPr>
        <a:xfrm>
          <a:off x="59121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583</xdr:row>
      <xdr:rowOff>8282</xdr:rowOff>
    </xdr:from>
    <xdr:to>
      <xdr:col>12</xdr:col>
      <xdr:colOff>49696</xdr:colOff>
      <xdr:row>583</xdr:row>
      <xdr:rowOff>8282</xdr:rowOff>
    </xdr:to>
    <xdr:cxnSp macro="">
      <xdr:nvCxnSpPr>
        <xdr:cNvPr id="498" name="直線コネクタ 497">
          <a:extLst>
            <a:ext uri="{FF2B5EF4-FFF2-40B4-BE49-F238E27FC236}">
              <a16:creationId xmlns="" xmlns:a16="http://schemas.microsoft.com/office/drawing/2014/main" id="{69F1810C-4B7F-49C0-BA24-7D92A4D7A157}"/>
            </a:ext>
          </a:extLst>
        </xdr:cNvPr>
        <xdr:cNvCxnSpPr/>
      </xdr:nvCxnSpPr>
      <xdr:spPr>
        <a:xfrm>
          <a:off x="3702326" y="11097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11</xdr:row>
      <xdr:rowOff>41413</xdr:rowOff>
    </xdr:from>
    <xdr:to>
      <xdr:col>12</xdr:col>
      <xdr:colOff>279124</xdr:colOff>
      <xdr:row>12</xdr:row>
      <xdr:rowOff>168088</xdr:rowOff>
    </xdr:to>
    <xdr:sp macro="" textlink="">
      <xdr:nvSpPr>
        <xdr:cNvPr id="499" name="大かっこ 49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451412" y="20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12</xdr:row>
      <xdr:rowOff>8282</xdr:rowOff>
    </xdr:from>
    <xdr:to>
      <xdr:col>12</xdr:col>
      <xdr:colOff>49696</xdr:colOff>
      <xdr:row>12</xdr:row>
      <xdr:rowOff>8282</xdr:rowOff>
    </xdr:to>
    <xdr:cxnSp macro="">
      <xdr:nvCxnSpPr>
        <xdr:cNvPr id="500" name="直線コネクタ 49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702326" y="21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14</xdr:row>
      <xdr:rowOff>41413</xdr:rowOff>
    </xdr:from>
    <xdr:to>
      <xdr:col>8</xdr:col>
      <xdr:colOff>279124</xdr:colOff>
      <xdr:row>15</xdr:row>
      <xdr:rowOff>168088</xdr:rowOff>
    </xdr:to>
    <xdr:sp macro="" textlink="">
      <xdr:nvSpPr>
        <xdr:cNvPr id="501" name="大かっこ 5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346512" y="26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15</xdr:row>
      <xdr:rowOff>8282</xdr:rowOff>
    </xdr:from>
    <xdr:to>
      <xdr:col>8</xdr:col>
      <xdr:colOff>49696</xdr:colOff>
      <xdr:row>15</xdr:row>
      <xdr:rowOff>8282</xdr:rowOff>
    </xdr:to>
    <xdr:cxnSp macro="">
      <xdr:nvCxnSpPr>
        <xdr:cNvPr id="502" name="直線コネクタ 50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597426" y="27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11</xdr:row>
      <xdr:rowOff>41413</xdr:rowOff>
    </xdr:from>
    <xdr:to>
      <xdr:col>16</xdr:col>
      <xdr:colOff>279124</xdr:colOff>
      <xdr:row>12</xdr:row>
      <xdr:rowOff>168088</xdr:rowOff>
    </xdr:to>
    <xdr:sp macro="" textlink="">
      <xdr:nvSpPr>
        <xdr:cNvPr id="503" name="大かっこ 50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4556312" y="20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12</xdr:row>
      <xdr:rowOff>8282</xdr:rowOff>
    </xdr:from>
    <xdr:to>
      <xdr:col>16</xdr:col>
      <xdr:colOff>49696</xdr:colOff>
      <xdr:row>12</xdr:row>
      <xdr:rowOff>8282</xdr:rowOff>
    </xdr:to>
    <xdr:cxnSp macro="">
      <xdr:nvCxnSpPr>
        <xdr:cNvPr id="504" name="直線コネクタ 50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4807226" y="21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14</xdr:row>
      <xdr:rowOff>41413</xdr:rowOff>
    </xdr:from>
    <xdr:to>
      <xdr:col>16</xdr:col>
      <xdr:colOff>279124</xdr:colOff>
      <xdr:row>15</xdr:row>
      <xdr:rowOff>168088</xdr:rowOff>
    </xdr:to>
    <xdr:sp macro="" textlink="">
      <xdr:nvSpPr>
        <xdr:cNvPr id="505" name="大かっこ 50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4556312" y="26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15</xdr:row>
      <xdr:rowOff>8282</xdr:rowOff>
    </xdr:from>
    <xdr:to>
      <xdr:col>16</xdr:col>
      <xdr:colOff>49696</xdr:colOff>
      <xdr:row>15</xdr:row>
      <xdr:rowOff>8282</xdr:rowOff>
    </xdr:to>
    <xdr:cxnSp macro="">
      <xdr:nvCxnSpPr>
        <xdr:cNvPr id="506" name="直線コネクタ 50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4807226" y="27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17</xdr:row>
      <xdr:rowOff>41413</xdr:rowOff>
    </xdr:from>
    <xdr:to>
      <xdr:col>8</xdr:col>
      <xdr:colOff>253724</xdr:colOff>
      <xdr:row>18</xdr:row>
      <xdr:rowOff>168088</xdr:rowOff>
    </xdr:to>
    <xdr:sp macro="" textlink="">
      <xdr:nvSpPr>
        <xdr:cNvPr id="507" name="大かっこ 50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346512" y="3184663"/>
          <a:ext cx="5075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18</xdr:row>
      <xdr:rowOff>8282</xdr:rowOff>
    </xdr:from>
    <xdr:to>
      <xdr:col>8</xdr:col>
      <xdr:colOff>49696</xdr:colOff>
      <xdr:row>18</xdr:row>
      <xdr:rowOff>8282</xdr:rowOff>
    </xdr:to>
    <xdr:cxnSp macro="">
      <xdr:nvCxnSpPr>
        <xdr:cNvPr id="508" name="直線コネクタ 50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2597426" y="33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18</xdr:row>
      <xdr:rowOff>8282</xdr:rowOff>
    </xdr:from>
    <xdr:to>
      <xdr:col>12</xdr:col>
      <xdr:colOff>49696</xdr:colOff>
      <xdr:row>18</xdr:row>
      <xdr:rowOff>8282</xdr:rowOff>
    </xdr:to>
    <xdr:cxnSp macro="">
      <xdr:nvCxnSpPr>
        <xdr:cNvPr id="509" name="直線コネクタ 50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3702326" y="33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17</xdr:row>
      <xdr:rowOff>41413</xdr:rowOff>
    </xdr:from>
    <xdr:to>
      <xdr:col>12</xdr:col>
      <xdr:colOff>279124</xdr:colOff>
      <xdr:row>18</xdr:row>
      <xdr:rowOff>168088</xdr:rowOff>
    </xdr:to>
    <xdr:sp macro="" textlink="">
      <xdr:nvSpPr>
        <xdr:cNvPr id="510" name="大かっこ 50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3451412" y="318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25</xdr:row>
      <xdr:rowOff>41413</xdr:rowOff>
    </xdr:from>
    <xdr:to>
      <xdr:col>12</xdr:col>
      <xdr:colOff>279124</xdr:colOff>
      <xdr:row>26</xdr:row>
      <xdr:rowOff>168088</xdr:rowOff>
    </xdr:to>
    <xdr:sp macro="" textlink="">
      <xdr:nvSpPr>
        <xdr:cNvPr id="511" name="大かっこ 51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451412" y="47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26</xdr:row>
      <xdr:rowOff>8282</xdr:rowOff>
    </xdr:from>
    <xdr:to>
      <xdr:col>12</xdr:col>
      <xdr:colOff>49696</xdr:colOff>
      <xdr:row>26</xdr:row>
      <xdr:rowOff>8282</xdr:rowOff>
    </xdr:to>
    <xdr:cxnSp macro="">
      <xdr:nvCxnSpPr>
        <xdr:cNvPr id="512" name="直線コネクタ 51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3702326" y="48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28</xdr:row>
      <xdr:rowOff>41413</xdr:rowOff>
    </xdr:from>
    <xdr:to>
      <xdr:col>8</xdr:col>
      <xdr:colOff>279124</xdr:colOff>
      <xdr:row>29</xdr:row>
      <xdr:rowOff>168088</xdr:rowOff>
    </xdr:to>
    <xdr:sp macro="" textlink="">
      <xdr:nvSpPr>
        <xdr:cNvPr id="513" name="大かっこ 51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346512" y="52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29</xdr:row>
      <xdr:rowOff>8282</xdr:rowOff>
    </xdr:from>
    <xdr:to>
      <xdr:col>8</xdr:col>
      <xdr:colOff>49696</xdr:colOff>
      <xdr:row>29</xdr:row>
      <xdr:rowOff>8282</xdr:rowOff>
    </xdr:to>
    <xdr:cxnSp macro="">
      <xdr:nvCxnSpPr>
        <xdr:cNvPr id="514" name="直線コネクタ 51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2597426" y="54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25</xdr:row>
      <xdr:rowOff>41413</xdr:rowOff>
    </xdr:from>
    <xdr:to>
      <xdr:col>16</xdr:col>
      <xdr:colOff>279124</xdr:colOff>
      <xdr:row>26</xdr:row>
      <xdr:rowOff>168088</xdr:rowOff>
    </xdr:to>
    <xdr:sp macro="" textlink="">
      <xdr:nvSpPr>
        <xdr:cNvPr id="515" name="大かっこ 51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4556312" y="47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26</xdr:row>
      <xdr:rowOff>8282</xdr:rowOff>
    </xdr:from>
    <xdr:to>
      <xdr:col>16</xdr:col>
      <xdr:colOff>49696</xdr:colOff>
      <xdr:row>26</xdr:row>
      <xdr:rowOff>8282</xdr:rowOff>
    </xdr:to>
    <xdr:cxnSp macro="">
      <xdr:nvCxnSpPr>
        <xdr:cNvPr id="516" name="直線コネクタ 51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4807226" y="48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28</xdr:row>
      <xdr:rowOff>41413</xdr:rowOff>
    </xdr:from>
    <xdr:to>
      <xdr:col>16</xdr:col>
      <xdr:colOff>279124</xdr:colOff>
      <xdr:row>29</xdr:row>
      <xdr:rowOff>168088</xdr:rowOff>
    </xdr:to>
    <xdr:sp macro="" textlink="">
      <xdr:nvSpPr>
        <xdr:cNvPr id="517" name="大かっこ 51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4556312" y="52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29</xdr:row>
      <xdr:rowOff>8282</xdr:rowOff>
    </xdr:from>
    <xdr:to>
      <xdr:col>16</xdr:col>
      <xdr:colOff>49696</xdr:colOff>
      <xdr:row>29</xdr:row>
      <xdr:rowOff>8282</xdr:rowOff>
    </xdr:to>
    <xdr:cxnSp macro="">
      <xdr:nvCxnSpPr>
        <xdr:cNvPr id="518" name="直線コネクタ 51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4807226" y="54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31</xdr:row>
      <xdr:rowOff>41413</xdr:rowOff>
    </xdr:from>
    <xdr:to>
      <xdr:col>8</xdr:col>
      <xdr:colOff>279124</xdr:colOff>
      <xdr:row>32</xdr:row>
      <xdr:rowOff>168088</xdr:rowOff>
    </xdr:to>
    <xdr:sp macro="" textlink="">
      <xdr:nvSpPr>
        <xdr:cNvPr id="519" name="大かっこ 51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2346512" y="58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32</xdr:row>
      <xdr:rowOff>8282</xdr:rowOff>
    </xdr:from>
    <xdr:to>
      <xdr:col>8</xdr:col>
      <xdr:colOff>49696</xdr:colOff>
      <xdr:row>32</xdr:row>
      <xdr:rowOff>8282</xdr:rowOff>
    </xdr:to>
    <xdr:cxnSp macro="">
      <xdr:nvCxnSpPr>
        <xdr:cNvPr id="520" name="直線コネクタ 51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2597426" y="60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32</xdr:row>
      <xdr:rowOff>8282</xdr:rowOff>
    </xdr:from>
    <xdr:to>
      <xdr:col>12</xdr:col>
      <xdr:colOff>49696</xdr:colOff>
      <xdr:row>32</xdr:row>
      <xdr:rowOff>8282</xdr:rowOff>
    </xdr:to>
    <xdr:cxnSp macro="">
      <xdr:nvCxnSpPr>
        <xdr:cNvPr id="521" name="直線コネクタ 52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3702326" y="60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31</xdr:row>
      <xdr:rowOff>41413</xdr:rowOff>
    </xdr:from>
    <xdr:to>
      <xdr:col>12</xdr:col>
      <xdr:colOff>279124</xdr:colOff>
      <xdr:row>32</xdr:row>
      <xdr:rowOff>168088</xdr:rowOff>
    </xdr:to>
    <xdr:sp macro="" textlink="">
      <xdr:nvSpPr>
        <xdr:cNvPr id="522" name="大かっこ 52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3451412" y="58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39</xdr:row>
      <xdr:rowOff>41413</xdr:rowOff>
    </xdr:from>
    <xdr:to>
      <xdr:col>12</xdr:col>
      <xdr:colOff>279124</xdr:colOff>
      <xdr:row>40</xdr:row>
      <xdr:rowOff>168088</xdr:rowOff>
    </xdr:to>
    <xdr:sp macro="" textlink="">
      <xdr:nvSpPr>
        <xdr:cNvPr id="523" name="大かっこ 52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3451412" y="737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40</xdr:row>
      <xdr:rowOff>8282</xdr:rowOff>
    </xdr:from>
    <xdr:to>
      <xdr:col>12</xdr:col>
      <xdr:colOff>49696</xdr:colOff>
      <xdr:row>40</xdr:row>
      <xdr:rowOff>8282</xdr:rowOff>
    </xdr:to>
    <xdr:cxnSp macro="">
      <xdr:nvCxnSpPr>
        <xdr:cNvPr id="524" name="直線コネクタ 52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3702326" y="753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42</xdr:row>
      <xdr:rowOff>41413</xdr:rowOff>
    </xdr:from>
    <xdr:to>
      <xdr:col>8</xdr:col>
      <xdr:colOff>279124</xdr:colOff>
      <xdr:row>43</xdr:row>
      <xdr:rowOff>168088</xdr:rowOff>
    </xdr:to>
    <xdr:sp macro="" textlink="">
      <xdr:nvSpPr>
        <xdr:cNvPr id="525" name="大かっこ 52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2346512" y="794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43</xdr:row>
      <xdr:rowOff>8282</xdr:rowOff>
    </xdr:from>
    <xdr:to>
      <xdr:col>8</xdr:col>
      <xdr:colOff>49696</xdr:colOff>
      <xdr:row>43</xdr:row>
      <xdr:rowOff>8282</xdr:rowOff>
    </xdr:to>
    <xdr:cxnSp macro="">
      <xdr:nvCxnSpPr>
        <xdr:cNvPr id="526" name="直線コネクタ 52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2597426" y="810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39</xdr:row>
      <xdr:rowOff>41413</xdr:rowOff>
    </xdr:from>
    <xdr:to>
      <xdr:col>16</xdr:col>
      <xdr:colOff>279124</xdr:colOff>
      <xdr:row>40</xdr:row>
      <xdr:rowOff>168088</xdr:rowOff>
    </xdr:to>
    <xdr:sp macro="" textlink="">
      <xdr:nvSpPr>
        <xdr:cNvPr id="527" name="大かっこ 52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4556312" y="737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40</xdr:row>
      <xdr:rowOff>8282</xdr:rowOff>
    </xdr:from>
    <xdr:to>
      <xdr:col>16</xdr:col>
      <xdr:colOff>49696</xdr:colOff>
      <xdr:row>40</xdr:row>
      <xdr:rowOff>8282</xdr:rowOff>
    </xdr:to>
    <xdr:cxnSp macro="">
      <xdr:nvCxnSpPr>
        <xdr:cNvPr id="528" name="直線コネクタ 52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4807226" y="753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</xdr:row>
      <xdr:rowOff>41413</xdr:rowOff>
    </xdr:from>
    <xdr:to>
      <xdr:col>16</xdr:col>
      <xdr:colOff>279124</xdr:colOff>
      <xdr:row>43</xdr:row>
      <xdr:rowOff>168088</xdr:rowOff>
    </xdr:to>
    <xdr:sp macro="" textlink="">
      <xdr:nvSpPr>
        <xdr:cNvPr id="529" name="大かっこ 52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4556312" y="794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</xdr:row>
      <xdr:rowOff>8282</xdr:rowOff>
    </xdr:from>
    <xdr:to>
      <xdr:col>16</xdr:col>
      <xdr:colOff>49696</xdr:colOff>
      <xdr:row>43</xdr:row>
      <xdr:rowOff>8282</xdr:rowOff>
    </xdr:to>
    <xdr:cxnSp macro="">
      <xdr:nvCxnSpPr>
        <xdr:cNvPr id="530" name="直線コネクタ 52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4807226" y="810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45</xdr:row>
      <xdr:rowOff>41413</xdr:rowOff>
    </xdr:from>
    <xdr:to>
      <xdr:col>8</xdr:col>
      <xdr:colOff>279124</xdr:colOff>
      <xdr:row>46</xdr:row>
      <xdr:rowOff>168088</xdr:rowOff>
    </xdr:to>
    <xdr:sp macro="" textlink="">
      <xdr:nvSpPr>
        <xdr:cNvPr id="531" name="大かっこ 53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2346512" y="851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46</xdr:row>
      <xdr:rowOff>8282</xdr:rowOff>
    </xdr:from>
    <xdr:to>
      <xdr:col>8</xdr:col>
      <xdr:colOff>49696</xdr:colOff>
      <xdr:row>46</xdr:row>
      <xdr:rowOff>8282</xdr:rowOff>
    </xdr:to>
    <xdr:cxnSp macro="">
      <xdr:nvCxnSpPr>
        <xdr:cNvPr id="532" name="直線コネクタ 53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2597426" y="867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46</xdr:row>
      <xdr:rowOff>8282</xdr:rowOff>
    </xdr:from>
    <xdr:to>
      <xdr:col>12</xdr:col>
      <xdr:colOff>49696</xdr:colOff>
      <xdr:row>46</xdr:row>
      <xdr:rowOff>8282</xdr:rowOff>
    </xdr:to>
    <xdr:cxnSp macro="">
      <xdr:nvCxnSpPr>
        <xdr:cNvPr id="533" name="直線コネクタ 53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3702326" y="867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45</xdr:row>
      <xdr:rowOff>41413</xdr:rowOff>
    </xdr:from>
    <xdr:to>
      <xdr:col>12</xdr:col>
      <xdr:colOff>279124</xdr:colOff>
      <xdr:row>46</xdr:row>
      <xdr:rowOff>168088</xdr:rowOff>
    </xdr:to>
    <xdr:sp macro="" textlink="">
      <xdr:nvSpPr>
        <xdr:cNvPr id="534" name="大かっこ 53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451412" y="851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53</xdr:row>
      <xdr:rowOff>41413</xdr:rowOff>
    </xdr:from>
    <xdr:to>
      <xdr:col>12</xdr:col>
      <xdr:colOff>279124</xdr:colOff>
      <xdr:row>54</xdr:row>
      <xdr:rowOff>168088</xdr:rowOff>
    </xdr:to>
    <xdr:sp macro="" textlink="">
      <xdr:nvSpPr>
        <xdr:cNvPr id="535" name="大かっこ 53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3451412" y="1004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54</xdr:row>
      <xdr:rowOff>8282</xdr:rowOff>
    </xdr:from>
    <xdr:to>
      <xdr:col>12</xdr:col>
      <xdr:colOff>49696</xdr:colOff>
      <xdr:row>54</xdr:row>
      <xdr:rowOff>8282</xdr:rowOff>
    </xdr:to>
    <xdr:cxnSp macro="">
      <xdr:nvCxnSpPr>
        <xdr:cNvPr id="536" name="直線コネクタ 53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CxnSpPr/>
      </xdr:nvCxnSpPr>
      <xdr:spPr>
        <a:xfrm>
          <a:off x="3702326" y="1020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56</xdr:row>
      <xdr:rowOff>41413</xdr:rowOff>
    </xdr:from>
    <xdr:to>
      <xdr:col>8</xdr:col>
      <xdr:colOff>279124</xdr:colOff>
      <xdr:row>57</xdr:row>
      <xdr:rowOff>168088</xdr:rowOff>
    </xdr:to>
    <xdr:sp macro="" textlink="">
      <xdr:nvSpPr>
        <xdr:cNvPr id="537" name="大かっこ 53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2346512" y="1061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57</xdr:row>
      <xdr:rowOff>8282</xdr:rowOff>
    </xdr:from>
    <xdr:to>
      <xdr:col>8</xdr:col>
      <xdr:colOff>49696</xdr:colOff>
      <xdr:row>57</xdr:row>
      <xdr:rowOff>8282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CxnSpPr/>
      </xdr:nvCxnSpPr>
      <xdr:spPr>
        <a:xfrm>
          <a:off x="2597426" y="1077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53</xdr:row>
      <xdr:rowOff>41413</xdr:rowOff>
    </xdr:from>
    <xdr:to>
      <xdr:col>16</xdr:col>
      <xdr:colOff>279124</xdr:colOff>
      <xdr:row>54</xdr:row>
      <xdr:rowOff>168088</xdr:rowOff>
    </xdr:to>
    <xdr:sp macro="" textlink="">
      <xdr:nvSpPr>
        <xdr:cNvPr id="539" name="大かっこ 53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4556312" y="1004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54</xdr:row>
      <xdr:rowOff>8282</xdr:rowOff>
    </xdr:from>
    <xdr:to>
      <xdr:col>16</xdr:col>
      <xdr:colOff>49696</xdr:colOff>
      <xdr:row>54</xdr:row>
      <xdr:rowOff>8282</xdr:rowOff>
    </xdr:to>
    <xdr:cxnSp macro="">
      <xdr:nvCxnSpPr>
        <xdr:cNvPr id="540" name="直線コネクタ 53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>
          <a:off x="4807226" y="1020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56</xdr:row>
      <xdr:rowOff>41413</xdr:rowOff>
    </xdr:from>
    <xdr:to>
      <xdr:col>16</xdr:col>
      <xdr:colOff>279124</xdr:colOff>
      <xdr:row>57</xdr:row>
      <xdr:rowOff>168088</xdr:rowOff>
    </xdr:to>
    <xdr:sp macro="" textlink="">
      <xdr:nvSpPr>
        <xdr:cNvPr id="541" name="大かっこ 54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4556312" y="1061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57</xdr:row>
      <xdr:rowOff>8282</xdr:rowOff>
    </xdr:from>
    <xdr:to>
      <xdr:col>16</xdr:col>
      <xdr:colOff>49696</xdr:colOff>
      <xdr:row>57</xdr:row>
      <xdr:rowOff>8282</xdr:rowOff>
    </xdr:to>
    <xdr:cxnSp macro="">
      <xdr:nvCxnSpPr>
        <xdr:cNvPr id="542" name="直線コネクタ 54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CxnSpPr/>
      </xdr:nvCxnSpPr>
      <xdr:spPr>
        <a:xfrm>
          <a:off x="4807226" y="1077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59</xdr:row>
      <xdr:rowOff>41413</xdr:rowOff>
    </xdr:from>
    <xdr:to>
      <xdr:col>8</xdr:col>
      <xdr:colOff>279124</xdr:colOff>
      <xdr:row>60</xdr:row>
      <xdr:rowOff>168088</xdr:rowOff>
    </xdr:to>
    <xdr:sp macro="" textlink="">
      <xdr:nvSpPr>
        <xdr:cNvPr id="543" name="大かっこ 54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2346512" y="1118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60</xdr:row>
      <xdr:rowOff>8282</xdr:rowOff>
    </xdr:from>
    <xdr:to>
      <xdr:col>8</xdr:col>
      <xdr:colOff>49696</xdr:colOff>
      <xdr:row>60</xdr:row>
      <xdr:rowOff>8282</xdr:rowOff>
    </xdr:to>
    <xdr:cxnSp macro="">
      <xdr:nvCxnSpPr>
        <xdr:cNvPr id="544" name="直線コネクタ 54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>
          <a:off x="2597426" y="1134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60</xdr:row>
      <xdr:rowOff>8282</xdr:rowOff>
    </xdr:from>
    <xdr:to>
      <xdr:col>12</xdr:col>
      <xdr:colOff>49696</xdr:colOff>
      <xdr:row>60</xdr:row>
      <xdr:rowOff>8282</xdr:rowOff>
    </xdr:to>
    <xdr:cxnSp macro="">
      <xdr:nvCxnSpPr>
        <xdr:cNvPr id="545" name="直線コネクタ 54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>
          <a:off x="3702326" y="1134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59</xdr:row>
      <xdr:rowOff>41413</xdr:rowOff>
    </xdr:from>
    <xdr:to>
      <xdr:col>12</xdr:col>
      <xdr:colOff>279124</xdr:colOff>
      <xdr:row>60</xdr:row>
      <xdr:rowOff>168088</xdr:rowOff>
    </xdr:to>
    <xdr:sp macro="" textlink="">
      <xdr:nvSpPr>
        <xdr:cNvPr id="546" name="大かっこ 54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3451412" y="1118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67</xdr:row>
      <xdr:rowOff>41413</xdr:rowOff>
    </xdr:from>
    <xdr:to>
      <xdr:col>12</xdr:col>
      <xdr:colOff>279124</xdr:colOff>
      <xdr:row>68</xdr:row>
      <xdr:rowOff>168088</xdr:rowOff>
    </xdr:to>
    <xdr:sp macro="" textlink="">
      <xdr:nvSpPr>
        <xdr:cNvPr id="547" name="大かっこ 546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3451412" y="1270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68</xdr:row>
      <xdr:rowOff>8282</xdr:rowOff>
    </xdr:from>
    <xdr:to>
      <xdr:col>12</xdr:col>
      <xdr:colOff>49696</xdr:colOff>
      <xdr:row>68</xdr:row>
      <xdr:rowOff>8282</xdr:rowOff>
    </xdr:to>
    <xdr:cxnSp macro="">
      <xdr:nvCxnSpPr>
        <xdr:cNvPr id="548" name="直線コネクタ 54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>
          <a:off x="3702326" y="1286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70</xdr:row>
      <xdr:rowOff>41413</xdr:rowOff>
    </xdr:from>
    <xdr:to>
      <xdr:col>8</xdr:col>
      <xdr:colOff>279124</xdr:colOff>
      <xdr:row>71</xdr:row>
      <xdr:rowOff>168088</xdr:rowOff>
    </xdr:to>
    <xdr:sp macro="" textlink="">
      <xdr:nvSpPr>
        <xdr:cNvPr id="549" name="大かっこ 548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2346512" y="1328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71</xdr:row>
      <xdr:rowOff>8282</xdr:rowOff>
    </xdr:from>
    <xdr:to>
      <xdr:col>8</xdr:col>
      <xdr:colOff>49696</xdr:colOff>
      <xdr:row>71</xdr:row>
      <xdr:rowOff>8282</xdr:rowOff>
    </xdr:to>
    <xdr:cxnSp macro="">
      <xdr:nvCxnSpPr>
        <xdr:cNvPr id="550" name="直線コネクタ 54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>
          <a:off x="2597426" y="1343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67</xdr:row>
      <xdr:rowOff>41413</xdr:rowOff>
    </xdr:from>
    <xdr:to>
      <xdr:col>16</xdr:col>
      <xdr:colOff>279124</xdr:colOff>
      <xdr:row>68</xdr:row>
      <xdr:rowOff>168088</xdr:rowOff>
    </xdr:to>
    <xdr:sp macro="" textlink="">
      <xdr:nvSpPr>
        <xdr:cNvPr id="551" name="大かっこ 550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/>
      </xdr:nvSpPr>
      <xdr:spPr>
        <a:xfrm>
          <a:off x="4556312" y="1270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68</xdr:row>
      <xdr:rowOff>8282</xdr:rowOff>
    </xdr:from>
    <xdr:to>
      <xdr:col>16</xdr:col>
      <xdr:colOff>49696</xdr:colOff>
      <xdr:row>68</xdr:row>
      <xdr:rowOff>8282</xdr:rowOff>
    </xdr:to>
    <xdr:cxnSp macro="">
      <xdr:nvCxnSpPr>
        <xdr:cNvPr id="552" name="直線コネクタ 55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CxnSpPr/>
      </xdr:nvCxnSpPr>
      <xdr:spPr>
        <a:xfrm>
          <a:off x="4807226" y="1286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70</xdr:row>
      <xdr:rowOff>41413</xdr:rowOff>
    </xdr:from>
    <xdr:to>
      <xdr:col>16</xdr:col>
      <xdr:colOff>279124</xdr:colOff>
      <xdr:row>71</xdr:row>
      <xdr:rowOff>168088</xdr:rowOff>
    </xdr:to>
    <xdr:sp macro="" textlink="">
      <xdr:nvSpPr>
        <xdr:cNvPr id="553" name="大かっこ 55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4556312" y="1328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71</xdr:row>
      <xdr:rowOff>8282</xdr:rowOff>
    </xdr:from>
    <xdr:to>
      <xdr:col>16</xdr:col>
      <xdr:colOff>49696</xdr:colOff>
      <xdr:row>71</xdr:row>
      <xdr:rowOff>8282</xdr:rowOff>
    </xdr:to>
    <xdr:cxnSp macro="">
      <xdr:nvCxnSpPr>
        <xdr:cNvPr id="554" name="直線コネクタ 55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CxnSpPr/>
      </xdr:nvCxnSpPr>
      <xdr:spPr>
        <a:xfrm>
          <a:off x="4807226" y="1343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73</xdr:row>
      <xdr:rowOff>41413</xdr:rowOff>
    </xdr:from>
    <xdr:to>
      <xdr:col>8</xdr:col>
      <xdr:colOff>279124</xdr:colOff>
      <xdr:row>74</xdr:row>
      <xdr:rowOff>168088</xdr:rowOff>
    </xdr:to>
    <xdr:sp macro="" textlink="">
      <xdr:nvSpPr>
        <xdr:cNvPr id="555" name="大かっこ 55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2346512" y="1385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74</xdr:row>
      <xdr:rowOff>8282</xdr:rowOff>
    </xdr:from>
    <xdr:to>
      <xdr:col>8</xdr:col>
      <xdr:colOff>49696</xdr:colOff>
      <xdr:row>74</xdr:row>
      <xdr:rowOff>8282</xdr:rowOff>
    </xdr:to>
    <xdr:cxnSp macro="">
      <xdr:nvCxnSpPr>
        <xdr:cNvPr id="556" name="直線コネクタ 55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>
          <a:off x="2597426" y="1401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74</xdr:row>
      <xdr:rowOff>8282</xdr:rowOff>
    </xdr:from>
    <xdr:to>
      <xdr:col>12</xdr:col>
      <xdr:colOff>49696</xdr:colOff>
      <xdr:row>74</xdr:row>
      <xdr:rowOff>8282</xdr:rowOff>
    </xdr:to>
    <xdr:cxnSp macro="">
      <xdr:nvCxnSpPr>
        <xdr:cNvPr id="557" name="直線コネクタ 55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>
          <a:off x="3702326" y="1401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73</xdr:row>
      <xdr:rowOff>41413</xdr:rowOff>
    </xdr:from>
    <xdr:to>
      <xdr:col>12</xdr:col>
      <xdr:colOff>279124</xdr:colOff>
      <xdr:row>74</xdr:row>
      <xdr:rowOff>168088</xdr:rowOff>
    </xdr:to>
    <xdr:sp macro="" textlink="">
      <xdr:nvSpPr>
        <xdr:cNvPr id="558" name="大かっこ 55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3451412" y="1385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81</xdr:row>
      <xdr:rowOff>41413</xdr:rowOff>
    </xdr:from>
    <xdr:to>
      <xdr:col>12</xdr:col>
      <xdr:colOff>279124</xdr:colOff>
      <xdr:row>82</xdr:row>
      <xdr:rowOff>168088</xdr:rowOff>
    </xdr:to>
    <xdr:sp macro="" textlink="">
      <xdr:nvSpPr>
        <xdr:cNvPr id="559" name="大かっこ 55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>
          <a:off x="3451412" y="1537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82</xdr:row>
      <xdr:rowOff>8282</xdr:rowOff>
    </xdr:from>
    <xdr:to>
      <xdr:col>12</xdr:col>
      <xdr:colOff>49696</xdr:colOff>
      <xdr:row>82</xdr:row>
      <xdr:rowOff>8282</xdr:rowOff>
    </xdr:to>
    <xdr:cxnSp macro="">
      <xdr:nvCxnSpPr>
        <xdr:cNvPr id="560" name="直線コネクタ 55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CxnSpPr/>
      </xdr:nvCxnSpPr>
      <xdr:spPr>
        <a:xfrm>
          <a:off x="3702326" y="1553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84</xdr:row>
      <xdr:rowOff>41413</xdr:rowOff>
    </xdr:from>
    <xdr:to>
      <xdr:col>8</xdr:col>
      <xdr:colOff>279124</xdr:colOff>
      <xdr:row>85</xdr:row>
      <xdr:rowOff>168088</xdr:rowOff>
    </xdr:to>
    <xdr:sp macro="" textlink="">
      <xdr:nvSpPr>
        <xdr:cNvPr id="561" name="大かっこ 56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2346512" y="1594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85</xdr:row>
      <xdr:rowOff>8282</xdr:rowOff>
    </xdr:from>
    <xdr:to>
      <xdr:col>8</xdr:col>
      <xdr:colOff>49696</xdr:colOff>
      <xdr:row>85</xdr:row>
      <xdr:rowOff>8282</xdr:rowOff>
    </xdr:to>
    <xdr:cxnSp macro="">
      <xdr:nvCxnSpPr>
        <xdr:cNvPr id="562" name="直線コネクタ 56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CxnSpPr/>
      </xdr:nvCxnSpPr>
      <xdr:spPr>
        <a:xfrm>
          <a:off x="2597426" y="1610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81</xdr:row>
      <xdr:rowOff>41413</xdr:rowOff>
    </xdr:from>
    <xdr:to>
      <xdr:col>16</xdr:col>
      <xdr:colOff>279124</xdr:colOff>
      <xdr:row>82</xdr:row>
      <xdr:rowOff>168088</xdr:rowOff>
    </xdr:to>
    <xdr:sp macro="" textlink="">
      <xdr:nvSpPr>
        <xdr:cNvPr id="563" name="大かっこ 56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4556312" y="1537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82</xdr:row>
      <xdr:rowOff>8282</xdr:rowOff>
    </xdr:from>
    <xdr:to>
      <xdr:col>16</xdr:col>
      <xdr:colOff>49696</xdr:colOff>
      <xdr:row>82</xdr:row>
      <xdr:rowOff>8282</xdr:rowOff>
    </xdr:to>
    <xdr:cxnSp macro="">
      <xdr:nvCxnSpPr>
        <xdr:cNvPr id="564" name="直線コネクタ 56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CxnSpPr/>
      </xdr:nvCxnSpPr>
      <xdr:spPr>
        <a:xfrm>
          <a:off x="4807226" y="1553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84</xdr:row>
      <xdr:rowOff>41413</xdr:rowOff>
    </xdr:from>
    <xdr:to>
      <xdr:col>16</xdr:col>
      <xdr:colOff>279124</xdr:colOff>
      <xdr:row>85</xdr:row>
      <xdr:rowOff>168088</xdr:rowOff>
    </xdr:to>
    <xdr:sp macro="" textlink="">
      <xdr:nvSpPr>
        <xdr:cNvPr id="565" name="大かっこ 56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4556312" y="1594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85</xdr:row>
      <xdr:rowOff>8282</xdr:rowOff>
    </xdr:from>
    <xdr:to>
      <xdr:col>16</xdr:col>
      <xdr:colOff>49696</xdr:colOff>
      <xdr:row>85</xdr:row>
      <xdr:rowOff>8282</xdr:rowOff>
    </xdr:to>
    <xdr:cxnSp macro="">
      <xdr:nvCxnSpPr>
        <xdr:cNvPr id="566" name="直線コネクタ 56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>
          <a:off x="4807226" y="1610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87</xdr:row>
      <xdr:rowOff>41413</xdr:rowOff>
    </xdr:from>
    <xdr:to>
      <xdr:col>8</xdr:col>
      <xdr:colOff>279124</xdr:colOff>
      <xdr:row>88</xdr:row>
      <xdr:rowOff>168088</xdr:rowOff>
    </xdr:to>
    <xdr:sp macro="" textlink="">
      <xdr:nvSpPr>
        <xdr:cNvPr id="567" name="大かっこ 56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2346512" y="1651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88</xdr:row>
      <xdr:rowOff>8282</xdr:rowOff>
    </xdr:from>
    <xdr:to>
      <xdr:col>8</xdr:col>
      <xdr:colOff>49696</xdr:colOff>
      <xdr:row>88</xdr:row>
      <xdr:rowOff>8282</xdr:rowOff>
    </xdr:to>
    <xdr:cxnSp macro="">
      <xdr:nvCxnSpPr>
        <xdr:cNvPr id="568" name="直線コネクタ 56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CxnSpPr/>
      </xdr:nvCxnSpPr>
      <xdr:spPr>
        <a:xfrm>
          <a:off x="2597426" y="1667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88</xdr:row>
      <xdr:rowOff>8282</xdr:rowOff>
    </xdr:from>
    <xdr:to>
      <xdr:col>12</xdr:col>
      <xdr:colOff>49696</xdr:colOff>
      <xdr:row>88</xdr:row>
      <xdr:rowOff>8282</xdr:rowOff>
    </xdr:to>
    <xdr:cxnSp macro="">
      <xdr:nvCxnSpPr>
        <xdr:cNvPr id="569" name="直線コネクタ 56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CxnSpPr/>
      </xdr:nvCxnSpPr>
      <xdr:spPr>
        <a:xfrm>
          <a:off x="3702326" y="1667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87</xdr:row>
      <xdr:rowOff>41413</xdr:rowOff>
    </xdr:from>
    <xdr:to>
      <xdr:col>12</xdr:col>
      <xdr:colOff>279124</xdr:colOff>
      <xdr:row>88</xdr:row>
      <xdr:rowOff>168088</xdr:rowOff>
    </xdr:to>
    <xdr:sp macro="" textlink="">
      <xdr:nvSpPr>
        <xdr:cNvPr id="570" name="大かっこ 56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3451412" y="1651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95</xdr:row>
      <xdr:rowOff>41413</xdr:rowOff>
    </xdr:from>
    <xdr:to>
      <xdr:col>12</xdr:col>
      <xdr:colOff>279124</xdr:colOff>
      <xdr:row>96</xdr:row>
      <xdr:rowOff>168088</xdr:rowOff>
    </xdr:to>
    <xdr:sp macro="" textlink="">
      <xdr:nvSpPr>
        <xdr:cNvPr id="571" name="大かっこ 57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3451412" y="1804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96</xdr:row>
      <xdr:rowOff>8282</xdr:rowOff>
    </xdr:from>
    <xdr:to>
      <xdr:col>12</xdr:col>
      <xdr:colOff>49696</xdr:colOff>
      <xdr:row>96</xdr:row>
      <xdr:rowOff>8282</xdr:rowOff>
    </xdr:to>
    <xdr:cxnSp macro="">
      <xdr:nvCxnSpPr>
        <xdr:cNvPr id="572" name="直線コネクタ 57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CxnSpPr/>
      </xdr:nvCxnSpPr>
      <xdr:spPr>
        <a:xfrm>
          <a:off x="3702326" y="1820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98</xdr:row>
      <xdr:rowOff>41413</xdr:rowOff>
    </xdr:from>
    <xdr:to>
      <xdr:col>8</xdr:col>
      <xdr:colOff>279124</xdr:colOff>
      <xdr:row>99</xdr:row>
      <xdr:rowOff>168088</xdr:rowOff>
    </xdr:to>
    <xdr:sp macro="" textlink="">
      <xdr:nvSpPr>
        <xdr:cNvPr id="573" name="大かっこ 57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2346512" y="1861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99</xdr:row>
      <xdr:rowOff>8282</xdr:rowOff>
    </xdr:from>
    <xdr:to>
      <xdr:col>8</xdr:col>
      <xdr:colOff>49696</xdr:colOff>
      <xdr:row>99</xdr:row>
      <xdr:rowOff>8282</xdr:rowOff>
    </xdr:to>
    <xdr:cxnSp macro="">
      <xdr:nvCxnSpPr>
        <xdr:cNvPr id="574" name="直線コネクタ 57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CxnSpPr/>
      </xdr:nvCxnSpPr>
      <xdr:spPr>
        <a:xfrm>
          <a:off x="2597426" y="1877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95</xdr:row>
      <xdr:rowOff>41413</xdr:rowOff>
    </xdr:from>
    <xdr:to>
      <xdr:col>16</xdr:col>
      <xdr:colOff>279124</xdr:colOff>
      <xdr:row>96</xdr:row>
      <xdr:rowOff>168088</xdr:rowOff>
    </xdr:to>
    <xdr:sp macro="" textlink="">
      <xdr:nvSpPr>
        <xdr:cNvPr id="575" name="大かっこ 57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4556312" y="1804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96</xdr:row>
      <xdr:rowOff>8282</xdr:rowOff>
    </xdr:from>
    <xdr:to>
      <xdr:col>16</xdr:col>
      <xdr:colOff>49696</xdr:colOff>
      <xdr:row>96</xdr:row>
      <xdr:rowOff>8282</xdr:rowOff>
    </xdr:to>
    <xdr:cxnSp macro="">
      <xdr:nvCxnSpPr>
        <xdr:cNvPr id="576" name="直線コネクタ 57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CxnSpPr/>
      </xdr:nvCxnSpPr>
      <xdr:spPr>
        <a:xfrm>
          <a:off x="4807226" y="1820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98</xdr:row>
      <xdr:rowOff>41413</xdr:rowOff>
    </xdr:from>
    <xdr:to>
      <xdr:col>16</xdr:col>
      <xdr:colOff>279124</xdr:colOff>
      <xdr:row>99</xdr:row>
      <xdr:rowOff>168088</xdr:rowOff>
    </xdr:to>
    <xdr:sp macro="" textlink="">
      <xdr:nvSpPr>
        <xdr:cNvPr id="577" name="大かっこ 576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4556312" y="1861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99</xdr:row>
      <xdr:rowOff>8282</xdr:rowOff>
    </xdr:from>
    <xdr:to>
      <xdr:col>16</xdr:col>
      <xdr:colOff>49696</xdr:colOff>
      <xdr:row>99</xdr:row>
      <xdr:rowOff>8282</xdr:rowOff>
    </xdr:to>
    <xdr:cxnSp macro="">
      <xdr:nvCxnSpPr>
        <xdr:cNvPr id="578" name="直線コネクタ 57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CxnSpPr/>
      </xdr:nvCxnSpPr>
      <xdr:spPr>
        <a:xfrm>
          <a:off x="4807226" y="1877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101</xdr:row>
      <xdr:rowOff>41413</xdr:rowOff>
    </xdr:from>
    <xdr:to>
      <xdr:col>8</xdr:col>
      <xdr:colOff>279124</xdr:colOff>
      <xdr:row>102</xdr:row>
      <xdr:rowOff>168088</xdr:rowOff>
    </xdr:to>
    <xdr:sp macro="" textlink="">
      <xdr:nvSpPr>
        <xdr:cNvPr id="579" name="大かっこ 57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2346512" y="1918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102</xdr:row>
      <xdr:rowOff>8282</xdr:rowOff>
    </xdr:from>
    <xdr:to>
      <xdr:col>8</xdr:col>
      <xdr:colOff>49696</xdr:colOff>
      <xdr:row>102</xdr:row>
      <xdr:rowOff>8282</xdr:rowOff>
    </xdr:to>
    <xdr:cxnSp macro="">
      <xdr:nvCxnSpPr>
        <xdr:cNvPr id="580" name="直線コネクタ 57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CxnSpPr/>
      </xdr:nvCxnSpPr>
      <xdr:spPr>
        <a:xfrm>
          <a:off x="2597426" y="1934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102</xdr:row>
      <xdr:rowOff>8282</xdr:rowOff>
    </xdr:from>
    <xdr:to>
      <xdr:col>12</xdr:col>
      <xdr:colOff>49696</xdr:colOff>
      <xdr:row>102</xdr:row>
      <xdr:rowOff>8282</xdr:rowOff>
    </xdr:to>
    <xdr:cxnSp macro="">
      <xdr:nvCxnSpPr>
        <xdr:cNvPr id="581" name="直線コネクタ 58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CxnSpPr/>
      </xdr:nvCxnSpPr>
      <xdr:spPr>
        <a:xfrm>
          <a:off x="3702326" y="1934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101</xdr:row>
      <xdr:rowOff>41413</xdr:rowOff>
    </xdr:from>
    <xdr:to>
      <xdr:col>12</xdr:col>
      <xdr:colOff>279124</xdr:colOff>
      <xdr:row>102</xdr:row>
      <xdr:rowOff>168088</xdr:rowOff>
    </xdr:to>
    <xdr:sp macro="" textlink="">
      <xdr:nvSpPr>
        <xdr:cNvPr id="582" name="大かっこ 58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3451412" y="1918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109</xdr:row>
      <xdr:rowOff>41413</xdr:rowOff>
    </xdr:from>
    <xdr:to>
      <xdr:col>12</xdr:col>
      <xdr:colOff>279124</xdr:colOff>
      <xdr:row>110</xdr:row>
      <xdr:rowOff>168088</xdr:rowOff>
    </xdr:to>
    <xdr:sp macro="" textlink="">
      <xdr:nvSpPr>
        <xdr:cNvPr id="583" name="大かっこ 58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3451412" y="2071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110</xdr:row>
      <xdr:rowOff>8282</xdr:rowOff>
    </xdr:from>
    <xdr:to>
      <xdr:col>12</xdr:col>
      <xdr:colOff>49696</xdr:colOff>
      <xdr:row>110</xdr:row>
      <xdr:rowOff>8282</xdr:rowOff>
    </xdr:to>
    <xdr:cxnSp macro="">
      <xdr:nvCxnSpPr>
        <xdr:cNvPr id="584" name="直線コネクタ 58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CxnSpPr/>
      </xdr:nvCxnSpPr>
      <xdr:spPr>
        <a:xfrm>
          <a:off x="3702326" y="2086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112</xdr:row>
      <xdr:rowOff>41413</xdr:rowOff>
    </xdr:from>
    <xdr:to>
      <xdr:col>8</xdr:col>
      <xdr:colOff>279124</xdr:colOff>
      <xdr:row>113</xdr:row>
      <xdr:rowOff>168088</xdr:rowOff>
    </xdr:to>
    <xdr:sp macro="" textlink="">
      <xdr:nvSpPr>
        <xdr:cNvPr id="585" name="大かっこ 58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2346512" y="2128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113</xdr:row>
      <xdr:rowOff>8282</xdr:rowOff>
    </xdr:from>
    <xdr:to>
      <xdr:col>8</xdr:col>
      <xdr:colOff>49696</xdr:colOff>
      <xdr:row>113</xdr:row>
      <xdr:rowOff>8282</xdr:rowOff>
    </xdr:to>
    <xdr:cxnSp macro="">
      <xdr:nvCxnSpPr>
        <xdr:cNvPr id="586" name="直線コネクタ 58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CxnSpPr/>
      </xdr:nvCxnSpPr>
      <xdr:spPr>
        <a:xfrm>
          <a:off x="2597426" y="2143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109</xdr:row>
      <xdr:rowOff>41413</xdr:rowOff>
    </xdr:from>
    <xdr:to>
      <xdr:col>16</xdr:col>
      <xdr:colOff>279124</xdr:colOff>
      <xdr:row>110</xdr:row>
      <xdr:rowOff>168088</xdr:rowOff>
    </xdr:to>
    <xdr:sp macro="" textlink="">
      <xdr:nvSpPr>
        <xdr:cNvPr id="587" name="大かっこ 586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4556312" y="2071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110</xdr:row>
      <xdr:rowOff>8282</xdr:rowOff>
    </xdr:from>
    <xdr:to>
      <xdr:col>16</xdr:col>
      <xdr:colOff>49696</xdr:colOff>
      <xdr:row>110</xdr:row>
      <xdr:rowOff>8282</xdr:rowOff>
    </xdr:to>
    <xdr:cxnSp macro="">
      <xdr:nvCxnSpPr>
        <xdr:cNvPr id="588" name="直線コネクタ 58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CxnSpPr/>
      </xdr:nvCxnSpPr>
      <xdr:spPr>
        <a:xfrm>
          <a:off x="4807226" y="2086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112</xdr:row>
      <xdr:rowOff>41413</xdr:rowOff>
    </xdr:from>
    <xdr:to>
      <xdr:col>16</xdr:col>
      <xdr:colOff>279124</xdr:colOff>
      <xdr:row>113</xdr:row>
      <xdr:rowOff>168088</xdr:rowOff>
    </xdr:to>
    <xdr:sp macro="" textlink="">
      <xdr:nvSpPr>
        <xdr:cNvPr id="589" name="大かっこ 58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4556312" y="2128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113</xdr:row>
      <xdr:rowOff>8282</xdr:rowOff>
    </xdr:from>
    <xdr:to>
      <xdr:col>16</xdr:col>
      <xdr:colOff>49696</xdr:colOff>
      <xdr:row>113</xdr:row>
      <xdr:rowOff>8282</xdr:rowOff>
    </xdr:to>
    <xdr:cxnSp macro="">
      <xdr:nvCxnSpPr>
        <xdr:cNvPr id="590" name="直線コネクタ 58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CxnSpPr/>
      </xdr:nvCxnSpPr>
      <xdr:spPr>
        <a:xfrm>
          <a:off x="4807226" y="2143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115</xdr:row>
      <xdr:rowOff>41413</xdr:rowOff>
    </xdr:from>
    <xdr:to>
      <xdr:col>8</xdr:col>
      <xdr:colOff>279124</xdr:colOff>
      <xdr:row>116</xdr:row>
      <xdr:rowOff>168088</xdr:rowOff>
    </xdr:to>
    <xdr:sp macro="" textlink="">
      <xdr:nvSpPr>
        <xdr:cNvPr id="591" name="大かっこ 590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2346512" y="2185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116</xdr:row>
      <xdr:rowOff>8282</xdr:rowOff>
    </xdr:from>
    <xdr:to>
      <xdr:col>8</xdr:col>
      <xdr:colOff>49696</xdr:colOff>
      <xdr:row>116</xdr:row>
      <xdr:rowOff>8282</xdr:rowOff>
    </xdr:to>
    <xdr:cxnSp macro="">
      <xdr:nvCxnSpPr>
        <xdr:cNvPr id="592" name="直線コネクタ 59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CxnSpPr/>
      </xdr:nvCxnSpPr>
      <xdr:spPr>
        <a:xfrm>
          <a:off x="2597426" y="2201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116</xdr:row>
      <xdr:rowOff>8282</xdr:rowOff>
    </xdr:from>
    <xdr:to>
      <xdr:col>12</xdr:col>
      <xdr:colOff>49696</xdr:colOff>
      <xdr:row>116</xdr:row>
      <xdr:rowOff>8282</xdr:rowOff>
    </xdr:to>
    <xdr:cxnSp macro="">
      <xdr:nvCxnSpPr>
        <xdr:cNvPr id="593" name="直線コネクタ 59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CxnSpPr/>
      </xdr:nvCxnSpPr>
      <xdr:spPr>
        <a:xfrm>
          <a:off x="3702326" y="2201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115</xdr:row>
      <xdr:rowOff>41413</xdr:rowOff>
    </xdr:from>
    <xdr:to>
      <xdr:col>12</xdr:col>
      <xdr:colOff>279124</xdr:colOff>
      <xdr:row>116</xdr:row>
      <xdr:rowOff>168088</xdr:rowOff>
    </xdr:to>
    <xdr:sp macro="" textlink="">
      <xdr:nvSpPr>
        <xdr:cNvPr id="594" name="大かっこ 59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3451412" y="2185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241</xdr:row>
      <xdr:rowOff>41413</xdr:rowOff>
    </xdr:from>
    <xdr:to>
      <xdr:col>12</xdr:col>
      <xdr:colOff>279124</xdr:colOff>
      <xdr:row>242</xdr:row>
      <xdr:rowOff>168088</xdr:rowOff>
    </xdr:to>
    <xdr:sp macro="" textlink="">
      <xdr:nvSpPr>
        <xdr:cNvPr id="595" name="大かっこ 594">
          <a:extLst>
            <a:ext uri="{FF2B5EF4-FFF2-40B4-BE49-F238E27FC236}">
              <a16:creationId xmlns="" xmlns:a16="http://schemas.microsoft.com/office/drawing/2014/main" id="{B90B3C86-30CA-43FB-A739-F26DAC90CCFC}"/>
            </a:ext>
          </a:extLst>
        </xdr:cNvPr>
        <xdr:cNvSpPr/>
      </xdr:nvSpPr>
      <xdr:spPr>
        <a:xfrm>
          <a:off x="3451412" y="4585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242</xdr:row>
      <xdr:rowOff>8282</xdr:rowOff>
    </xdr:from>
    <xdr:to>
      <xdr:col>12</xdr:col>
      <xdr:colOff>49696</xdr:colOff>
      <xdr:row>242</xdr:row>
      <xdr:rowOff>8282</xdr:rowOff>
    </xdr:to>
    <xdr:cxnSp macro="">
      <xdr:nvCxnSpPr>
        <xdr:cNvPr id="596" name="直線コネクタ 595">
          <a:extLst>
            <a:ext uri="{FF2B5EF4-FFF2-40B4-BE49-F238E27FC236}">
              <a16:creationId xmlns="" xmlns:a16="http://schemas.microsoft.com/office/drawing/2014/main" id="{D4201D95-EA4A-4AAC-8A39-D01579B54AA7}"/>
            </a:ext>
          </a:extLst>
        </xdr:cNvPr>
        <xdr:cNvCxnSpPr/>
      </xdr:nvCxnSpPr>
      <xdr:spPr>
        <a:xfrm>
          <a:off x="3702326" y="4601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244</xdr:row>
      <xdr:rowOff>41413</xdr:rowOff>
    </xdr:from>
    <xdr:to>
      <xdr:col>8</xdr:col>
      <xdr:colOff>279124</xdr:colOff>
      <xdr:row>245</xdr:row>
      <xdr:rowOff>168088</xdr:rowOff>
    </xdr:to>
    <xdr:sp macro="" textlink="">
      <xdr:nvSpPr>
        <xdr:cNvPr id="597" name="大かっこ 596">
          <a:extLst>
            <a:ext uri="{FF2B5EF4-FFF2-40B4-BE49-F238E27FC236}">
              <a16:creationId xmlns="" xmlns:a16="http://schemas.microsoft.com/office/drawing/2014/main" id="{761D0954-D8BA-443F-B59D-89A1DCBBE4C9}"/>
            </a:ext>
          </a:extLst>
        </xdr:cNvPr>
        <xdr:cNvSpPr/>
      </xdr:nvSpPr>
      <xdr:spPr>
        <a:xfrm>
          <a:off x="2346512" y="4642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245</xdr:row>
      <xdr:rowOff>8282</xdr:rowOff>
    </xdr:from>
    <xdr:to>
      <xdr:col>8</xdr:col>
      <xdr:colOff>49696</xdr:colOff>
      <xdr:row>245</xdr:row>
      <xdr:rowOff>8282</xdr:rowOff>
    </xdr:to>
    <xdr:cxnSp macro="">
      <xdr:nvCxnSpPr>
        <xdr:cNvPr id="598" name="直線コネクタ 597">
          <a:extLst>
            <a:ext uri="{FF2B5EF4-FFF2-40B4-BE49-F238E27FC236}">
              <a16:creationId xmlns="" xmlns:a16="http://schemas.microsoft.com/office/drawing/2014/main" id="{ED5E3DE8-2256-44D2-8863-B362EFD069E6}"/>
            </a:ext>
          </a:extLst>
        </xdr:cNvPr>
        <xdr:cNvCxnSpPr/>
      </xdr:nvCxnSpPr>
      <xdr:spPr>
        <a:xfrm>
          <a:off x="2597426" y="4658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241</xdr:row>
      <xdr:rowOff>41413</xdr:rowOff>
    </xdr:from>
    <xdr:to>
      <xdr:col>16</xdr:col>
      <xdr:colOff>279124</xdr:colOff>
      <xdr:row>242</xdr:row>
      <xdr:rowOff>168088</xdr:rowOff>
    </xdr:to>
    <xdr:sp macro="" textlink="">
      <xdr:nvSpPr>
        <xdr:cNvPr id="599" name="大かっこ 598">
          <a:extLst>
            <a:ext uri="{FF2B5EF4-FFF2-40B4-BE49-F238E27FC236}">
              <a16:creationId xmlns="" xmlns:a16="http://schemas.microsoft.com/office/drawing/2014/main" id="{EBEE9F34-9239-4CB6-A58A-56C23C995347}"/>
            </a:ext>
          </a:extLst>
        </xdr:cNvPr>
        <xdr:cNvSpPr/>
      </xdr:nvSpPr>
      <xdr:spPr>
        <a:xfrm>
          <a:off x="4556312" y="4585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242</xdr:row>
      <xdr:rowOff>8282</xdr:rowOff>
    </xdr:from>
    <xdr:to>
      <xdr:col>16</xdr:col>
      <xdr:colOff>49696</xdr:colOff>
      <xdr:row>242</xdr:row>
      <xdr:rowOff>8282</xdr:rowOff>
    </xdr:to>
    <xdr:cxnSp macro="">
      <xdr:nvCxnSpPr>
        <xdr:cNvPr id="600" name="直線コネクタ 599">
          <a:extLst>
            <a:ext uri="{FF2B5EF4-FFF2-40B4-BE49-F238E27FC236}">
              <a16:creationId xmlns="" xmlns:a16="http://schemas.microsoft.com/office/drawing/2014/main" id="{A4D2D989-4DC8-427D-B845-65AA6B95E66A}"/>
            </a:ext>
          </a:extLst>
        </xdr:cNvPr>
        <xdr:cNvCxnSpPr/>
      </xdr:nvCxnSpPr>
      <xdr:spPr>
        <a:xfrm>
          <a:off x="4807226" y="4601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244</xdr:row>
      <xdr:rowOff>41413</xdr:rowOff>
    </xdr:from>
    <xdr:to>
      <xdr:col>16</xdr:col>
      <xdr:colOff>279124</xdr:colOff>
      <xdr:row>245</xdr:row>
      <xdr:rowOff>168088</xdr:rowOff>
    </xdr:to>
    <xdr:sp macro="" textlink="">
      <xdr:nvSpPr>
        <xdr:cNvPr id="601" name="大かっこ 600">
          <a:extLst>
            <a:ext uri="{FF2B5EF4-FFF2-40B4-BE49-F238E27FC236}">
              <a16:creationId xmlns="" xmlns:a16="http://schemas.microsoft.com/office/drawing/2014/main" id="{80564786-3857-4AE4-898D-2DD460C39827}"/>
            </a:ext>
          </a:extLst>
        </xdr:cNvPr>
        <xdr:cNvSpPr/>
      </xdr:nvSpPr>
      <xdr:spPr>
        <a:xfrm>
          <a:off x="4556312" y="4642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245</xdr:row>
      <xdr:rowOff>8282</xdr:rowOff>
    </xdr:from>
    <xdr:to>
      <xdr:col>16</xdr:col>
      <xdr:colOff>49696</xdr:colOff>
      <xdr:row>245</xdr:row>
      <xdr:rowOff>8282</xdr:rowOff>
    </xdr:to>
    <xdr:cxnSp macro="">
      <xdr:nvCxnSpPr>
        <xdr:cNvPr id="602" name="直線コネクタ 601">
          <a:extLst>
            <a:ext uri="{FF2B5EF4-FFF2-40B4-BE49-F238E27FC236}">
              <a16:creationId xmlns="" xmlns:a16="http://schemas.microsoft.com/office/drawing/2014/main" id="{08DBCC89-3672-4962-8D72-F94C97606146}"/>
            </a:ext>
          </a:extLst>
        </xdr:cNvPr>
        <xdr:cNvCxnSpPr/>
      </xdr:nvCxnSpPr>
      <xdr:spPr>
        <a:xfrm>
          <a:off x="4807226" y="4658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247</xdr:row>
      <xdr:rowOff>41413</xdr:rowOff>
    </xdr:from>
    <xdr:to>
      <xdr:col>8</xdr:col>
      <xdr:colOff>279124</xdr:colOff>
      <xdr:row>248</xdr:row>
      <xdr:rowOff>168088</xdr:rowOff>
    </xdr:to>
    <xdr:sp macro="" textlink="">
      <xdr:nvSpPr>
        <xdr:cNvPr id="603" name="大かっこ 602">
          <a:extLst>
            <a:ext uri="{FF2B5EF4-FFF2-40B4-BE49-F238E27FC236}">
              <a16:creationId xmlns="" xmlns:a16="http://schemas.microsoft.com/office/drawing/2014/main" id="{6790D116-882B-460F-BF52-04AE45F9BD5F}"/>
            </a:ext>
          </a:extLst>
        </xdr:cNvPr>
        <xdr:cNvSpPr/>
      </xdr:nvSpPr>
      <xdr:spPr>
        <a:xfrm>
          <a:off x="2346512" y="4699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248</xdr:row>
      <xdr:rowOff>8282</xdr:rowOff>
    </xdr:from>
    <xdr:to>
      <xdr:col>8</xdr:col>
      <xdr:colOff>49696</xdr:colOff>
      <xdr:row>248</xdr:row>
      <xdr:rowOff>8282</xdr:rowOff>
    </xdr:to>
    <xdr:cxnSp macro="">
      <xdr:nvCxnSpPr>
        <xdr:cNvPr id="604" name="直線コネクタ 603">
          <a:extLst>
            <a:ext uri="{FF2B5EF4-FFF2-40B4-BE49-F238E27FC236}">
              <a16:creationId xmlns="" xmlns:a16="http://schemas.microsoft.com/office/drawing/2014/main" id="{9DDFF061-5463-45D7-AD8B-AFC83F1E4A17}"/>
            </a:ext>
          </a:extLst>
        </xdr:cNvPr>
        <xdr:cNvCxnSpPr/>
      </xdr:nvCxnSpPr>
      <xdr:spPr>
        <a:xfrm>
          <a:off x="2597426" y="4715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248</xdr:row>
      <xdr:rowOff>8282</xdr:rowOff>
    </xdr:from>
    <xdr:to>
      <xdr:col>12</xdr:col>
      <xdr:colOff>49696</xdr:colOff>
      <xdr:row>248</xdr:row>
      <xdr:rowOff>8282</xdr:rowOff>
    </xdr:to>
    <xdr:cxnSp macro="">
      <xdr:nvCxnSpPr>
        <xdr:cNvPr id="605" name="直線コネクタ 604">
          <a:extLst>
            <a:ext uri="{FF2B5EF4-FFF2-40B4-BE49-F238E27FC236}">
              <a16:creationId xmlns="" xmlns:a16="http://schemas.microsoft.com/office/drawing/2014/main" id="{E189BEE2-3D3F-4799-A5A7-C8741F5E9F36}"/>
            </a:ext>
          </a:extLst>
        </xdr:cNvPr>
        <xdr:cNvCxnSpPr/>
      </xdr:nvCxnSpPr>
      <xdr:spPr>
        <a:xfrm>
          <a:off x="3702326" y="4715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247</xdr:row>
      <xdr:rowOff>41413</xdr:rowOff>
    </xdr:from>
    <xdr:to>
      <xdr:col>12</xdr:col>
      <xdr:colOff>279124</xdr:colOff>
      <xdr:row>248</xdr:row>
      <xdr:rowOff>168088</xdr:rowOff>
    </xdr:to>
    <xdr:sp macro="" textlink="">
      <xdr:nvSpPr>
        <xdr:cNvPr id="606" name="大かっこ 605">
          <a:extLst>
            <a:ext uri="{FF2B5EF4-FFF2-40B4-BE49-F238E27FC236}">
              <a16:creationId xmlns="" xmlns:a16="http://schemas.microsoft.com/office/drawing/2014/main" id="{1A3B5336-B37E-4A04-967A-22FE7B4F9BA3}"/>
            </a:ext>
          </a:extLst>
        </xdr:cNvPr>
        <xdr:cNvSpPr/>
      </xdr:nvSpPr>
      <xdr:spPr>
        <a:xfrm>
          <a:off x="3451412" y="4699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255</xdr:row>
      <xdr:rowOff>41413</xdr:rowOff>
    </xdr:from>
    <xdr:to>
      <xdr:col>12</xdr:col>
      <xdr:colOff>279124</xdr:colOff>
      <xdr:row>256</xdr:row>
      <xdr:rowOff>168088</xdr:rowOff>
    </xdr:to>
    <xdr:sp macro="" textlink="">
      <xdr:nvSpPr>
        <xdr:cNvPr id="607" name="大かっこ 606">
          <a:extLst>
            <a:ext uri="{FF2B5EF4-FFF2-40B4-BE49-F238E27FC236}">
              <a16:creationId xmlns="" xmlns:a16="http://schemas.microsoft.com/office/drawing/2014/main" id="{FBEA85EF-460F-46D4-A585-C37AB9ED32D0}"/>
            </a:ext>
          </a:extLst>
        </xdr:cNvPr>
        <xdr:cNvSpPr/>
      </xdr:nvSpPr>
      <xdr:spPr>
        <a:xfrm>
          <a:off x="3451412" y="4852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256</xdr:row>
      <xdr:rowOff>8282</xdr:rowOff>
    </xdr:from>
    <xdr:to>
      <xdr:col>12</xdr:col>
      <xdr:colOff>49696</xdr:colOff>
      <xdr:row>256</xdr:row>
      <xdr:rowOff>8282</xdr:rowOff>
    </xdr:to>
    <xdr:cxnSp macro="">
      <xdr:nvCxnSpPr>
        <xdr:cNvPr id="608" name="直線コネクタ 607">
          <a:extLst>
            <a:ext uri="{FF2B5EF4-FFF2-40B4-BE49-F238E27FC236}">
              <a16:creationId xmlns="" xmlns:a16="http://schemas.microsoft.com/office/drawing/2014/main" id="{3C1A12C3-91D5-4369-BF1A-F18B612CC116}"/>
            </a:ext>
          </a:extLst>
        </xdr:cNvPr>
        <xdr:cNvCxnSpPr/>
      </xdr:nvCxnSpPr>
      <xdr:spPr>
        <a:xfrm>
          <a:off x="3702326" y="4868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258</xdr:row>
      <xdr:rowOff>41413</xdr:rowOff>
    </xdr:from>
    <xdr:to>
      <xdr:col>8</xdr:col>
      <xdr:colOff>279124</xdr:colOff>
      <xdr:row>259</xdr:row>
      <xdr:rowOff>168088</xdr:rowOff>
    </xdr:to>
    <xdr:sp macro="" textlink="">
      <xdr:nvSpPr>
        <xdr:cNvPr id="609" name="大かっこ 608">
          <a:extLst>
            <a:ext uri="{FF2B5EF4-FFF2-40B4-BE49-F238E27FC236}">
              <a16:creationId xmlns="" xmlns:a16="http://schemas.microsoft.com/office/drawing/2014/main" id="{C253F666-DD35-4C65-94A3-DFAF2B8C05E4}"/>
            </a:ext>
          </a:extLst>
        </xdr:cNvPr>
        <xdr:cNvSpPr/>
      </xdr:nvSpPr>
      <xdr:spPr>
        <a:xfrm>
          <a:off x="2346512" y="4909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259</xdr:row>
      <xdr:rowOff>8282</xdr:rowOff>
    </xdr:from>
    <xdr:to>
      <xdr:col>8</xdr:col>
      <xdr:colOff>49696</xdr:colOff>
      <xdr:row>259</xdr:row>
      <xdr:rowOff>8282</xdr:rowOff>
    </xdr:to>
    <xdr:cxnSp macro="">
      <xdr:nvCxnSpPr>
        <xdr:cNvPr id="610" name="直線コネクタ 609">
          <a:extLst>
            <a:ext uri="{FF2B5EF4-FFF2-40B4-BE49-F238E27FC236}">
              <a16:creationId xmlns="" xmlns:a16="http://schemas.microsoft.com/office/drawing/2014/main" id="{6CE9ECD7-473E-454B-BFFC-5396B921BD0F}"/>
            </a:ext>
          </a:extLst>
        </xdr:cNvPr>
        <xdr:cNvCxnSpPr/>
      </xdr:nvCxnSpPr>
      <xdr:spPr>
        <a:xfrm>
          <a:off x="2597426" y="4925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255</xdr:row>
      <xdr:rowOff>41413</xdr:rowOff>
    </xdr:from>
    <xdr:to>
      <xdr:col>16</xdr:col>
      <xdr:colOff>279124</xdr:colOff>
      <xdr:row>256</xdr:row>
      <xdr:rowOff>168088</xdr:rowOff>
    </xdr:to>
    <xdr:sp macro="" textlink="">
      <xdr:nvSpPr>
        <xdr:cNvPr id="611" name="大かっこ 610">
          <a:extLst>
            <a:ext uri="{FF2B5EF4-FFF2-40B4-BE49-F238E27FC236}">
              <a16:creationId xmlns="" xmlns:a16="http://schemas.microsoft.com/office/drawing/2014/main" id="{3B714841-5959-419A-A102-F7FF50902692}"/>
            </a:ext>
          </a:extLst>
        </xdr:cNvPr>
        <xdr:cNvSpPr/>
      </xdr:nvSpPr>
      <xdr:spPr>
        <a:xfrm>
          <a:off x="4556312" y="4852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256</xdr:row>
      <xdr:rowOff>8282</xdr:rowOff>
    </xdr:from>
    <xdr:to>
      <xdr:col>16</xdr:col>
      <xdr:colOff>49696</xdr:colOff>
      <xdr:row>256</xdr:row>
      <xdr:rowOff>8282</xdr:rowOff>
    </xdr:to>
    <xdr:cxnSp macro="">
      <xdr:nvCxnSpPr>
        <xdr:cNvPr id="612" name="直線コネクタ 611">
          <a:extLst>
            <a:ext uri="{FF2B5EF4-FFF2-40B4-BE49-F238E27FC236}">
              <a16:creationId xmlns="" xmlns:a16="http://schemas.microsoft.com/office/drawing/2014/main" id="{0C01AC31-166A-43AA-953B-C9C01ACBF87F}"/>
            </a:ext>
          </a:extLst>
        </xdr:cNvPr>
        <xdr:cNvCxnSpPr/>
      </xdr:nvCxnSpPr>
      <xdr:spPr>
        <a:xfrm>
          <a:off x="4807226" y="4868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258</xdr:row>
      <xdr:rowOff>41413</xdr:rowOff>
    </xdr:from>
    <xdr:to>
      <xdr:col>16</xdr:col>
      <xdr:colOff>279124</xdr:colOff>
      <xdr:row>259</xdr:row>
      <xdr:rowOff>168088</xdr:rowOff>
    </xdr:to>
    <xdr:sp macro="" textlink="">
      <xdr:nvSpPr>
        <xdr:cNvPr id="613" name="大かっこ 612">
          <a:extLst>
            <a:ext uri="{FF2B5EF4-FFF2-40B4-BE49-F238E27FC236}">
              <a16:creationId xmlns="" xmlns:a16="http://schemas.microsoft.com/office/drawing/2014/main" id="{E9F8D1F5-63CC-417D-9524-227CFA506DD7}"/>
            </a:ext>
          </a:extLst>
        </xdr:cNvPr>
        <xdr:cNvSpPr/>
      </xdr:nvSpPr>
      <xdr:spPr>
        <a:xfrm>
          <a:off x="4556312" y="4909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259</xdr:row>
      <xdr:rowOff>8282</xdr:rowOff>
    </xdr:from>
    <xdr:to>
      <xdr:col>16</xdr:col>
      <xdr:colOff>49696</xdr:colOff>
      <xdr:row>259</xdr:row>
      <xdr:rowOff>8282</xdr:rowOff>
    </xdr:to>
    <xdr:cxnSp macro="">
      <xdr:nvCxnSpPr>
        <xdr:cNvPr id="614" name="直線コネクタ 613">
          <a:extLst>
            <a:ext uri="{FF2B5EF4-FFF2-40B4-BE49-F238E27FC236}">
              <a16:creationId xmlns="" xmlns:a16="http://schemas.microsoft.com/office/drawing/2014/main" id="{6429BFD6-138F-4711-8D0B-15A3765F14CE}"/>
            </a:ext>
          </a:extLst>
        </xdr:cNvPr>
        <xdr:cNvCxnSpPr/>
      </xdr:nvCxnSpPr>
      <xdr:spPr>
        <a:xfrm>
          <a:off x="4807226" y="4925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261</xdr:row>
      <xdr:rowOff>41413</xdr:rowOff>
    </xdr:from>
    <xdr:to>
      <xdr:col>8</xdr:col>
      <xdr:colOff>279124</xdr:colOff>
      <xdr:row>262</xdr:row>
      <xdr:rowOff>168088</xdr:rowOff>
    </xdr:to>
    <xdr:sp macro="" textlink="">
      <xdr:nvSpPr>
        <xdr:cNvPr id="615" name="大かっこ 614">
          <a:extLst>
            <a:ext uri="{FF2B5EF4-FFF2-40B4-BE49-F238E27FC236}">
              <a16:creationId xmlns="" xmlns:a16="http://schemas.microsoft.com/office/drawing/2014/main" id="{21068BAE-36D1-4878-8177-278414A49155}"/>
            </a:ext>
          </a:extLst>
        </xdr:cNvPr>
        <xdr:cNvSpPr/>
      </xdr:nvSpPr>
      <xdr:spPr>
        <a:xfrm>
          <a:off x="2346512" y="4966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262</xdr:row>
      <xdr:rowOff>8282</xdr:rowOff>
    </xdr:from>
    <xdr:to>
      <xdr:col>8</xdr:col>
      <xdr:colOff>49696</xdr:colOff>
      <xdr:row>262</xdr:row>
      <xdr:rowOff>8282</xdr:rowOff>
    </xdr:to>
    <xdr:cxnSp macro="">
      <xdr:nvCxnSpPr>
        <xdr:cNvPr id="616" name="直線コネクタ 615">
          <a:extLst>
            <a:ext uri="{FF2B5EF4-FFF2-40B4-BE49-F238E27FC236}">
              <a16:creationId xmlns="" xmlns:a16="http://schemas.microsoft.com/office/drawing/2014/main" id="{A5CFAB5B-DBB3-4836-B91A-D4ACE0092C38}"/>
            </a:ext>
          </a:extLst>
        </xdr:cNvPr>
        <xdr:cNvCxnSpPr/>
      </xdr:nvCxnSpPr>
      <xdr:spPr>
        <a:xfrm>
          <a:off x="2597426" y="4982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262</xdr:row>
      <xdr:rowOff>8282</xdr:rowOff>
    </xdr:from>
    <xdr:to>
      <xdr:col>12</xdr:col>
      <xdr:colOff>49696</xdr:colOff>
      <xdr:row>262</xdr:row>
      <xdr:rowOff>8282</xdr:rowOff>
    </xdr:to>
    <xdr:cxnSp macro="">
      <xdr:nvCxnSpPr>
        <xdr:cNvPr id="617" name="直線コネクタ 616">
          <a:extLst>
            <a:ext uri="{FF2B5EF4-FFF2-40B4-BE49-F238E27FC236}">
              <a16:creationId xmlns="" xmlns:a16="http://schemas.microsoft.com/office/drawing/2014/main" id="{0397D4C0-AC56-4C93-9810-817C68BB17D1}"/>
            </a:ext>
          </a:extLst>
        </xdr:cNvPr>
        <xdr:cNvCxnSpPr/>
      </xdr:nvCxnSpPr>
      <xdr:spPr>
        <a:xfrm>
          <a:off x="3702326" y="4982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261</xdr:row>
      <xdr:rowOff>41413</xdr:rowOff>
    </xdr:from>
    <xdr:to>
      <xdr:col>12</xdr:col>
      <xdr:colOff>279124</xdr:colOff>
      <xdr:row>262</xdr:row>
      <xdr:rowOff>168088</xdr:rowOff>
    </xdr:to>
    <xdr:sp macro="" textlink="">
      <xdr:nvSpPr>
        <xdr:cNvPr id="618" name="大かっこ 617">
          <a:extLst>
            <a:ext uri="{FF2B5EF4-FFF2-40B4-BE49-F238E27FC236}">
              <a16:creationId xmlns="" xmlns:a16="http://schemas.microsoft.com/office/drawing/2014/main" id="{96EC3E28-C65E-4DD0-B668-EAEFDD2771B9}"/>
            </a:ext>
          </a:extLst>
        </xdr:cNvPr>
        <xdr:cNvSpPr/>
      </xdr:nvSpPr>
      <xdr:spPr>
        <a:xfrm>
          <a:off x="3451412" y="4966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269</xdr:row>
      <xdr:rowOff>41413</xdr:rowOff>
    </xdr:from>
    <xdr:to>
      <xdr:col>12</xdr:col>
      <xdr:colOff>279124</xdr:colOff>
      <xdr:row>270</xdr:row>
      <xdr:rowOff>168088</xdr:rowOff>
    </xdr:to>
    <xdr:sp macro="" textlink="">
      <xdr:nvSpPr>
        <xdr:cNvPr id="619" name="大かっこ 618">
          <a:extLst>
            <a:ext uri="{FF2B5EF4-FFF2-40B4-BE49-F238E27FC236}">
              <a16:creationId xmlns="" xmlns:a16="http://schemas.microsoft.com/office/drawing/2014/main" id="{420F4C40-19F3-478A-9F5C-14275E604916}"/>
            </a:ext>
          </a:extLst>
        </xdr:cNvPr>
        <xdr:cNvSpPr/>
      </xdr:nvSpPr>
      <xdr:spPr>
        <a:xfrm>
          <a:off x="3451412" y="5119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270</xdr:row>
      <xdr:rowOff>8282</xdr:rowOff>
    </xdr:from>
    <xdr:to>
      <xdr:col>12</xdr:col>
      <xdr:colOff>49696</xdr:colOff>
      <xdr:row>270</xdr:row>
      <xdr:rowOff>8282</xdr:rowOff>
    </xdr:to>
    <xdr:cxnSp macro="">
      <xdr:nvCxnSpPr>
        <xdr:cNvPr id="620" name="直線コネクタ 619">
          <a:extLst>
            <a:ext uri="{FF2B5EF4-FFF2-40B4-BE49-F238E27FC236}">
              <a16:creationId xmlns="" xmlns:a16="http://schemas.microsoft.com/office/drawing/2014/main" id="{B8924C65-08CD-4AD5-B4B4-14B346B8C54A}"/>
            </a:ext>
          </a:extLst>
        </xdr:cNvPr>
        <xdr:cNvCxnSpPr/>
      </xdr:nvCxnSpPr>
      <xdr:spPr>
        <a:xfrm>
          <a:off x="3702326" y="5134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272</xdr:row>
      <xdr:rowOff>41413</xdr:rowOff>
    </xdr:from>
    <xdr:to>
      <xdr:col>8</xdr:col>
      <xdr:colOff>279124</xdr:colOff>
      <xdr:row>273</xdr:row>
      <xdr:rowOff>168088</xdr:rowOff>
    </xdr:to>
    <xdr:sp macro="" textlink="">
      <xdr:nvSpPr>
        <xdr:cNvPr id="621" name="大かっこ 620">
          <a:extLst>
            <a:ext uri="{FF2B5EF4-FFF2-40B4-BE49-F238E27FC236}">
              <a16:creationId xmlns="" xmlns:a16="http://schemas.microsoft.com/office/drawing/2014/main" id="{E7A1BA1F-DFEF-4564-9AD5-C241B209968F}"/>
            </a:ext>
          </a:extLst>
        </xdr:cNvPr>
        <xdr:cNvSpPr/>
      </xdr:nvSpPr>
      <xdr:spPr>
        <a:xfrm>
          <a:off x="2346512" y="5176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273</xdr:row>
      <xdr:rowOff>8282</xdr:rowOff>
    </xdr:from>
    <xdr:to>
      <xdr:col>8</xdr:col>
      <xdr:colOff>49696</xdr:colOff>
      <xdr:row>273</xdr:row>
      <xdr:rowOff>8282</xdr:rowOff>
    </xdr:to>
    <xdr:cxnSp macro="">
      <xdr:nvCxnSpPr>
        <xdr:cNvPr id="622" name="直線コネクタ 621">
          <a:extLst>
            <a:ext uri="{FF2B5EF4-FFF2-40B4-BE49-F238E27FC236}">
              <a16:creationId xmlns="" xmlns:a16="http://schemas.microsoft.com/office/drawing/2014/main" id="{45014648-664D-4431-8821-CB474348AD84}"/>
            </a:ext>
          </a:extLst>
        </xdr:cNvPr>
        <xdr:cNvCxnSpPr/>
      </xdr:nvCxnSpPr>
      <xdr:spPr>
        <a:xfrm>
          <a:off x="2597426" y="5191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269</xdr:row>
      <xdr:rowOff>41413</xdr:rowOff>
    </xdr:from>
    <xdr:to>
      <xdr:col>16</xdr:col>
      <xdr:colOff>279124</xdr:colOff>
      <xdr:row>270</xdr:row>
      <xdr:rowOff>168088</xdr:rowOff>
    </xdr:to>
    <xdr:sp macro="" textlink="">
      <xdr:nvSpPr>
        <xdr:cNvPr id="623" name="大かっこ 622">
          <a:extLst>
            <a:ext uri="{FF2B5EF4-FFF2-40B4-BE49-F238E27FC236}">
              <a16:creationId xmlns="" xmlns:a16="http://schemas.microsoft.com/office/drawing/2014/main" id="{7B943B78-B7EC-4C11-834D-0B414AF2FC94}"/>
            </a:ext>
          </a:extLst>
        </xdr:cNvPr>
        <xdr:cNvSpPr/>
      </xdr:nvSpPr>
      <xdr:spPr>
        <a:xfrm>
          <a:off x="4556312" y="5119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270</xdr:row>
      <xdr:rowOff>8282</xdr:rowOff>
    </xdr:from>
    <xdr:to>
      <xdr:col>16</xdr:col>
      <xdr:colOff>49696</xdr:colOff>
      <xdr:row>270</xdr:row>
      <xdr:rowOff>8282</xdr:rowOff>
    </xdr:to>
    <xdr:cxnSp macro="">
      <xdr:nvCxnSpPr>
        <xdr:cNvPr id="624" name="直線コネクタ 623">
          <a:extLst>
            <a:ext uri="{FF2B5EF4-FFF2-40B4-BE49-F238E27FC236}">
              <a16:creationId xmlns="" xmlns:a16="http://schemas.microsoft.com/office/drawing/2014/main" id="{65EB91E8-82D1-4C9B-BF73-D72D9422F742}"/>
            </a:ext>
          </a:extLst>
        </xdr:cNvPr>
        <xdr:cNvCxnSpPr/>
      </xdr:nvCxnSpPr>
      <xdr:spPr>
        <a:xfrm>
          <a:off x="4807226" y="5134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272</xdr:row>
      <xdr:rowOff>41413</xdr:rowOff>
    </xdr:from>
    <xdr:to>
      <xdr:col>16</xdr:col>
      <xdr:colOff>279124</xdr:colOff>
      <xdr:row>273</xdr:row>
      <xdr:rowOff>168088</xdr:rowOff>
    </xdr:to>
    <xdr:sp macro="" textlink="">
      <xdr:nvSpPr>
        <xdr:cNvPr id="625" name="大かっこ 624">
          <a:extLst>
            <a:ext uri="{FF2B5EF4-FFF2-40B4-BE49-F238E27FC236}">
              <a16:creationId xmlns="" xmlns:a16="http://schemas.microsoft.com/office/drawing/2014/main" id="{79D26755-54D2-404F-BAAA-E266C620BACD}"/>
            </a:ext>
          </a:extLst>
        </xdr:cNvPr>
        <xdr:cNvSpPr/>
      </xdr:nvSpPr>
      <xdr:spPr>
        <a:xfrm>
          <a:off x="4556312" y="5176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273</xdr:row>
      <xdr:rowOff>8282</xdr:rowOff>
    </xdr:from>
    <xdr:to>
      <xdr:col>16</xdr:col>
      <xdr:colOff>49696</xdr:colOff>
      <xdr:row>273</xdr:row>
      <xdr:rowOff>8282</xdr:rowOff>
    </xdr:to>
    <xdr:cxnSp macro="">
      <xdr:nvCxnSpPr>
        <xdr:cNvPr id="626" name="直線コネクタ 625">
          <a:extLst>
            <a:ext uri="{FF2B5EF4-FFF2-40B4-BE49-F238E27FC236}">
              <a16:creationId xmlns="" xmlns:a16="http://schemas.microsoft.com/office/drawing/2014/main" id="{8AE1EDAF-10A9-4FB1-9445-0C32DB23ED7A}"/>
            </a:ext>
          </a:extLst>
        </xdr:cNvPr>
        <xdr:cNvCxnSpPr/>
      </xdr:nvCxnSpPr>
      <xdr:spPr>
        <a:xfrm>
          <a:off x="4807226" y="5191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275</xdr:row>
      <xdr:rowOff>41413</xdr:rowOff>
    </xdr:from>
    <xdr:to>
      <xdr:col>8</xdr:col>
      <xdr:colOff>279124</xdr:colOff>
      <xdr:row>276</xdr:row>
      <xdr:rowOff>168088</xdr:rowOff>
    </xdr:to>
    <xdr:sp macro="" textlink="">
      <xdr:nvSpPr>
        <xdr:cNvPr id="627" name="大かっこ 626">
          <a:extLst>
            <a:ext uri="{FF2B5EF4-FFF2-40B4-BE49-F238E27FC236}">
              <a16:creationId xmlns="" xmlns:a16="http://schemas.microsoft.com/office/drawing/2014/main" id="{502E4E02-C639-4482-8FF0-B43F062FA63A}"/>
            </a:ext>
          </a:extLst>
        </xdr:cNvPr>
        <xdr:cNvSpPr/>
      </xdr:nvSpPr>
      <xdr:spPr>
        <a:xfrm>
          <a:off x="2346512" y="5233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276</xdr:row>
      <xdr:rowOff>8282</xdr:rowOff>
    </xdr:from>
    <xdr:to>
      <xdr:col>8</xdr:col>
      <xdr:colOff>49696</xdr:colOff>
      <xdr:row>276</xdr:row>
      <xdr:rowOff>8282</xdr:rowOff>
    </xdr:to>
    <xdr:cxnSp macro="">
      <xdr:nvCxnSpPr>
        <xdr:cNvPr id="628" name="直線コネクタ 627">
          <a:extLst>
            <a:ext uri="{FF2B5EF4-FFF2-40B4-BE49-F238E27FC236}">
              <a16:creationId xmlns="" xmlns:a16="http://schemas.microsoft.com/office/drawing/2014/main" id="{43C88EDA-182F-44A3-BD54-B8560B223B2C}"/>
            </a:ext>
          </a:extLst>
        </xdr:cNvPr>
        <xdr:cNvCxnSpPr/>
      </xdr:nvCxnSpPr>
      <xdr:spPr>
        <a:xfrm>
          <a:off x="2597426" y="5249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276</xdr:row>
      <xdr:rowOff>8282</xdr:rowOff>
    </xdr:from>
    <xdr:to>
      <xdr:col>12</xdr:col>
      <xdr:colOff>49696</xdr:colOff>
      <xdr:row>276</xdr:row>
      <xdr:rowOff>8282</xdr:rowOff>
    </xdr:to>
    <xdr:cxnSp macro="">
      <xdr:nvCxnSpPr>
        <xdr:cNvPr id="629" name="直線コネクタ 628">
          <a:extLst>
            <a:ext uri="{FF2B5EF4-FFF2-40B4-BE49-F238E27FC236}">
              <a16:creationId xmlns="" xmlns:a16="http://schemas.microsoft.com/office/drawing/2014/main" id="{1208E718-1478-4CDE-AA13-D1DD89083D46}"/>
            </a:ext>
          </a:extLst>
        </xdr:cNvPr>
        <xdr:cNvCxnSpPr/>
      </xdr:nvCxnSpPr>
      <xdr:spPr>
        <a:xfrm>
          <a:off x="3702326" y="5249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275</xdr:row>
      <xdr:rowOff>41413</xdr:rowOff>
    </xdr:from>
    <xdr:to>
      <xdr:col>12</xdr:col>
      <xdr:colOff>279124</xdr:colOff>
      <xdr:row>276</xdr:row>
      <xdr:rowOff>168088</xdr:rowOff>
    </xdr:to>
    <xdr:sp macro="" textlink="">
      <xdr:nvSpPr>
        <xdr:cNvPr id="630" name="大かっこ 629">
          <a:extLst>
            <a:ext uri="{FF2B5EF4-FFF2-40B4-BE49-F238E27FC236}">
              <a16:creationId xmlns="" xmlns:a16="http://schemas.microsoft.com/office/drawing/2014/main" id="{3F02ACFE-19C3-417A-AF4C-5C40DD230A21}"/>
            </a:ext>
          </a:extLst>
        </xdr:cNvPr>
        <xdr:cNvSpPr/>
      </xdr:nvSpPr>
      <xdr:spPr>
        <a:xfrm>
          <a:off x="3451412" y="5233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283</xdr:row>
      <xdr:rowOff>41413</xdr:rowOff>
    </xdr:from>
    <xdr:to>
      <xdr:col>12</xdr:col>
      <xdr:colOff>279124</xdr:colOff>
      <xdr:row>284</xdr:row>
      <xdr:rowOff>168088</xdr:rowOff>
    </xdr:to>
    <xdr:sp macro="" textlink="">
      <xdr:nvSpPr>
        <xdr:cNvPr id="631" name="大かっこ 630">
          <a:extLst>
            <a:ext uri="{FF2B5EF4-FFF2-40B4-BE49-F238E27FC236}">
              <a16:creationId xmlns="" xmlns:a16="http://schemas.microsoft.com/office/drawing/2014/main" id="{41043AD0-D125-413B-9EB2-80E237A837E5}"/>
            </a:ext>
          </a:extLst>
        </xdr:cNvPr>
        <xdr:cNvSpPr/>
      </xdr:nvSpPr>
      <xdr:spPr>
        <a:xfrm>
          <a:off x="3451412" y="5385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284</xdr:row>
      <xdr:rowOff>8282</xdr:rowOff>
    </xdr:from>
    <xdr:to>
      <xdr:col>12</xdr:col>
      <xdr:colOff>49696</xdr:colOff>
      <xdr:row>284</xdr:row>
      <xdr:rowOff>8282</xdr:rowOff>
    </xdr:to>
    <xdr:cxnSp macro="">
      <xdr:nvCxnSpPr>
        <xdr:cNvPr id="632" name="直線コネクタ 631">
          <a:extLst>
            <a:ext uri="{FF2B5EF4-FFF2-40B4-BE49-F238E27FC236}">
              <a16:creationId xmlns="" xmlns:a16="http://schemas.microsoft.com/office/drawing/2014/main" id="{5B0BCF15-1ECA-4F0B-9764-CA786597E830}"/>
            </a:ext>
          </a:extLst>
        </xdr:cNvPr>
        <xdr:cNvCxnSpPr/>
      </xdr:nvCxnSpPr>
      <xdr:spPr>
        <a:xfrm>
          <a:off x="3702326" y="5401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286</xdr:row>
      <xdr:rowOff>41413</xdr:rowOff>
    </xdr:from>
    <xdr:to>
      <xdr:col>8</xdr:col>
      <xdr:colOff>279124</xdr:colOff>
      <xdr:row>287</xdr:row>
      <xdr:rowOff>168088</xdr:rowOff>
    </xdr:to>
    <xdr:sp macro="" textlink="">
      <xdr:nvSpPr>
        <xdr:cNvPr id="633" name="大かっこ 632">
          <a:extLst>
            <a:ext uri="{FF2B5EF4-FFF2-40B4-BE49-F238E27FC236}">
              <a16:creationId xmlns="" xmlns:a16="http://schemas.microsoft.com/office/drawing/2014/main" id="{DBC8F3AA-0F84-46A7-8600-DDA7FCC6B23A}"/>
            </a:ext>
          </a:extLst>
        </xdr:cNvPr>
        <xdr:cNvSpPr/>
      </xdr:nvSpPr>
      <xdr:spPr>
        <a:xfrm>
          <a:off x="2346512" y="5442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287</xdr:row>
      <xdr:rowOff>8282</xdr:rowOff>
    </xdr:from>
    <xdr:to>
      <xdr:col>8</xdr:col>
      <xdr:colOff>49696</xdr:colOff>
      <xdr:row>287</xdr:row>
      <xdr:rowOff>8282</xdr:rowOff>
    </xdr:to>
    <xdr:cxnSp macro="">
      <xdr:nvCxnSpPr>
        <xdr:cNvPr id="634" name="直線コネクタ 633">
          <a:extLst>
            <a:ext uri="{FF2B5EF4-FFF2-40B4-BE49-F238E27FC236}">
              <a16:creationId xmlns="" xmlns:a16="http://schemas.microsoft.com/office/drawing/2014/main" id="{F462FDB2-AEC9-4021-8513-9ED62BA4D5A0}"/>
            </a:ext>
          </a:extLst>
        </xdr:cNvPr>
        <xdr:cNvCxnSpPr/>
      </xdr:nvCxnSpPr>
      <xdr:spPr>
        <a:xfrm>
          <a:off x="2597426" y="5458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283</xdr:row>
      <xdr:rowOff>41413</xdr:rowOff>
    </xdr:from>
    <xdr:to>
      <xdr:col>16</xdr:col>
      <xdr:colOff>279124</xdr:colOff>
      <xdr:row>284</xdr:row>
      <xdr:rowOff>168088</xdr:rowOff>
    </xdr:to>
    <xdr:sp macro="" textlink="">
      <xdr:nvSpPr>
        <xdr:cNvPr id="635" name="大かっこ 634">
          <a:extLst>
            <a:ext uri="{FF2B5EF4-FFF2-40B4-BE49-F238E27FC236}">
              <a16:creationId xmlns="" xmlns:a16="http://schemas.microsoft.com/office/drawing/2014/main" id="{6C7F592B-AF01-47AC-889A-AFAA050C8CD2}"/>
            </a:ext>
          </a:extLst>
        </xdr:cNvPr>
        <xdr:cNvSpPr/>
      </xdr:nvSpPr>
      <xdr:spPr>
        <a:xfrm>
          <a:off x="4556312" y="5385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284</xdr:row>
      <xdr:rowOff>8282</xdr:rowOff>
    </xdr:from>
    <xdr:to>
      <xdr:col>16</xdr:col>
      <xdr:colOff>49696</xdr:colOff>
      <xdr:row>284</xdr:row>
      <xdr:rowOff>8282</xdr:rowOff>
    </xdr:to>
    <xdr:cxnSp macro="">
      <xdr:nvCxnSpPr>
        <xdr:cNvPr id="636" name="直線コネクタ 635">
          <a:extLst>
            <a:ext uri="{FF2B5EF4-FFF2-40B4-BE49-F238E27FC236}">
              <a16:creationId xmlns="" xmlns:a16="http://schemas.microsoft.com/office/drawing/2014/main" id="{BA240E74-3780-4B65-8665-F2A7AB9BD809}"/>
            </a:ext>
          </a:extLst>
        </xdr:cNvPr>
        <xdr:cNvCxnSpPr/>
      </xdr:nvCxnSpPr>
      <xdr:spPr>
        <a:xfrm>
          <a:off x="4807226" y="5401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286</xdr:row>
      <xdr:rowOff>33942</xdr:rowOff>
    </xdr:from>
    <xdr:to>
      <xdr:col>16</xdr:col>
      <xdr:colOff>253724</xdr:colOff>
      <xdr:row>287</xdr:row>
      <xdr:rowOff>160617</xdr:rowOff>
    </xdr:to>
    <xdr:sp macro="" textlink="">
      <xdr:nvSpPr>
        <xdr:cNvPr id="637" name="大かっこ 636">
          <a:extLst>
            <a:ext uri="{FF2B5EF4-FFF2-40B4-BE49-F238E27FC236}">
              <a16:creationId xmlns="" xmlns:a16="http://schemas.microsoft.com/office/drawing/2014/main" id="{02EAA81E-AE61-4B4E-9B5D-4340B8CB570E}"/>
            </a:ext>
          </a:extLst>
        </xdr:cNvPr>
        <xdr:cNvSpPr/>
      </xdr:nvSpPr>
      <xdr:spPr>
        <a:xfrm>
          <a:off x="4556312" y="54421692"/>
          <a:ext cx="5075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287</xdr:row>
      <xdr:rowOff>8282</xdr:rowOff>
    </xdr:from>
    <xdr:to>
      <xdr:col>16</xdr:col>
      <xdr:colOff>49696</xdr:colOff>
      <xdr:row>287</xdr:row>
      <xdr:rowOff>8282</xdr:rowOff>
    </xdr:to>
    <xdr:cxnSp macro="">
      <xdr:nvCxnSpPr>
        <xdr:cNvPr id="638" name="直線コネクタ 637">
          <a:extLst>
            <a:ext uri="{FF2B5EF4-FFF2-40B4-BE49-F238E27FC236}">
              <a16:creationId xmlns="" xmlns:a16="http://schemas.microsoft.com/office/drawing/2014/main" id="{6F5CFD24-1E52-4A68-A2F6-77C49A18451C}"/>
            </a:ext>
          </a:extLst>
        </xdr:cNvPr>
        <xdr:cNvCxnSpPr/>
      </xdr:nvCxnSpPr>
      <xdr:spPr>
        <a:xfrm>
          <a:off x="4807226" y="5458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289</xdr:row>
      <xdr:rowOff>41413</xdr:rowOff>
    </xdr:from>
    <xdr:to>
      <xdr:col>8</xdr:col>
      <xdr:colOff>279124</xdr:colOff>
      <xdr:row>290</xdr:row>
      <xdr:rowOff>168088</xdr:rowOff>
    </xdr:to>
    <xdr:sp macro="" textlink="">
      <xdr:nvSpPr>
        <xdr:cNvPr id="639" name="大かっこ 638">
          <a:extLst>
            <a:ext uri="{FF2B5EF4-FFF2-40B4-BE49-F238E27FC236}">
              <a16:creationId xmlns="" xmlns:a16="http://schemas.microsoft.com/office/drawing/2014/main" id="{61DEB392-044F-422C-80B9-BB508A0D08A2}"/>
            </a:ext>
          </a:extLst>
        </xdr:cNvPr>
        <xdr:cNvSpPr/>
      </xdr:nvSpPr>
      <xdr:spPr>
        <a:xfrm>
          <a:off x="2346512" y="5500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290</xdr:row>
      <xdr:rowOff>8282</xdr:rowOff>
    </xdr:from>
    <xdr:to>
      <xdr:col>8</xdr:col>
      <xdr:colOff>49696</xdr:colOff>
      <xdr:row>290</xdr:row>
      <xdr:rowOff>8282</xdr:rowOff>
    </xdr:to>
    <xdr:cxnSp macro="">
      <xdr:nvCxnSpPr>
        <xdr:cNvPr id="640" name="直線コネクタ 639">
          <a:extLst>
            <a:ext uri="{FF2B5EF4-FFF2-40B4-BE49-F238E27FC236}">
              <a16:creationId xmlns="" xmlns:a16="http://schemas.microsoft.com/office/drawing/2014/main" id="{8E77AD55-AEC2-4C57-B295-9ED6D37C801A}"/>
            </a:ext>
          </a:extLst>
        </xdr:cNvPr>
        <xdr:cNvCxnSpPr/>
      </xdr:nvCxnSpPr>
      <xdr:spPr>
        <a:xfrm>
          <a:off x="2597426" y="5515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290</xdr:row>
      <xdr:rowOff>8282</xdr:rowOff>
    </xdr:from>
    <xdr:to>
      <xdr:col>12</xdr:col>
      <xdr:colOff>49696</xdr:colOff>
      <xdr:row>290</xdr:row>
      <xdr:rowOff>8282</xdr:rowOff>
    </xdr:to>
    <xdr:cxnSp macro="">
      <xdr:nvCxnSpPr>
        <xdr:cNvPr id="641" name="直線コネクタ 640">
          <a:extLst>
            <a:ext uri="{FF2B5EF4-FFF2-40B4-BE49-F238E27FC236}">
              <a16:creationId xmlns="" xmlns:a16="http://schemas.microsoft.com/office/drawing/2014/main" id="{008750CE-1C17-41F7-9D72-91D77173CF4F}"/>
            </a:ext>
          </a:extLst>
        </xdr:cNvPr>
        <xdr:cNvCxnSpPr/>
      </xdr:nvCxnSpPr>
      <xdr:spPr>
        <a:xfrm>
          <a:off x="3702326" y="5515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289</xdr:row>
      <xdr:rowOff>41413</xdr:rowOff>
    </xdr:from>
    <xdr:to>
      <xdr:col>12</xdr:col>
      <xdr:colOff>279124</xdr:colOff>
      <xdr:row>290</xdr:row>
      <xdr:rowOff>168088</xdr:rowOff>
    </xdr:to>
    <xdr:sp macro="" textlink="">
      <xdr:nvSpPr>
        <xdr:cNvPr id="642" name="大かっこ 641">
          <a:extLst>
            <a:ext uri="{FF2B5EF4-FFF2-40B4-BE49-F238E27FC236}">
              <a16:creationId xmlns="" xmlns:a16="http://schemas.microsoft.com/office/drawing/2014/main" id="{2FBB2E67-04E3-4D30-B09E-B967619718D2}"/>
            </a:ext>
          </a:extLst>
        </xdr:cNvPr>
        <xdr:cNvSpPr/>
      </xdr:nvSpPr>
      <xdr:spPr>
        <a:xfrm>
          <a:off x="3451412" y="5500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299</xdr:row>
      <xdr:rowOff>41413</xdr:rowOff>
    </xdr:from>
    <xdr:to>
      <xdr:col>12</xdr:col>
      <xdr:colOff>279124</xdr:colOff>
      <xdr:row>300</xdr:row>
      <xdr:rowOff>168088</xdr:rowOff>
    </xdr:to>
    <xdr:sp macro="" textlink="">
      <xdr:nvSpPr>
        <xdr:cNvPr id="643" name="大かっこ 642">
          <a:extLst>
            <a:ext uri="{FF2B5EF4-FFF2-40B4-BE49-F238E27FC236}">
              <a16:creationId xmlns="" xmlns:a16="http://schemas.microsoft.com/office/drawing/2014/main" id="{32E10B4B-738A-4569-8560-FD8C4E77160B}"/>
            </a:ext>
          </a:extLst>
        </xdr:cNvPr>
        <xdr:cNvSpPr/>
      </xdr:nvSpPr>
      <xdr:spPr>
        <a:xfrm>
          <a:off x="3451412" y="5690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300</xdr:row>
      <xdr:rowOff>8282</xdr:rowOff>
    </xdr:from>
    <xdr:to>
      <xdr:col>12</xdr:col>
      <xdr:colOff>49696</xdr:colOff>
      <xdr:row>300</xdr:row>
      <xdr:rowOff>8282</xdr:rowOff>
    </xdr:to>
    <xdr:cxnSp macro="">
      <xdr:nvCxnSpPr>
        <xdr:cNvPr id="644" name="直線コネクタ 643">
          <a:extLst>
            <a:ext uri="{FF2B5EF4-FFF2-40B4-BE49-F238E27FC236}">
              <a16:creationId xmlns="" xmlns:a16="http://schemas.microsoft.com/office/drawing/2014/main" id="{332B58BC-4C77-4139-A4F6-E9D763A8A9C4}"/>
            </a:ext>
          </a:extLst>
        </xdr:cNvPr>
        <xdr:cNvCxnSpPr/>
      </xdr:nvCxnSpPr>
      <xdr:spPr>
        <a:xfrm>
          <a:off x="3702326" y="5706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302</xdr:row>
      <xdr:rowOff>41413</xdr:rowOff>
    </xdr:from>
    <xdr:to>
      <xdr:col>8</xdr:col>
      <xdr:colOff>279124</xdr:colOff>
      <xdr:row>303</xdr:row>
      <xdr:rowOff>168088</xdr:rowOff>
    </xdr:to>
    <xdr:sp macro="" textlink="">
      <xdr:nvSpPr>
        <xdr:cNvPr id="645" name="大かっこ 644">
          <a:extLst>
            <a:ext uri="{FF2B5EF4-FFF2-40B4-BE49-F238E27FC236}">
              <a16:creationId xmlns="" xmlns:a16="http://schemas.microsoft.com/office/drawing/2014/main" id="{8FED0FCF-4503-46C7-B3AE-4DB6C6AC2E99}"/>
            </a:ext>
          </a:extLst>
        </xdr:cNvPr>
        <xdr:cNvSpPr/>
      </xdr:nvSpPr>
      <xdr:spPr>
        <a:xfrm>
          <a:off x="2346512" y="5747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303</xdr:row>
      <xdr:rowOff>8282</xdr:rowOff>
    </xdr:from>
    <xdr:to>
      <xdr:col>8</xdr:col>
      <xdr:colOff>49696</xdr:colOff>
      <xdr:row>303</xdr:row>
      <xdr:rowOff>8282</xdr:rowOff>
    </xdr:to>
    <xdr:cxnSp macro="">
      <xdr:nvCxnSpPr>
        <xdr:cNvPr id="646" name="直線コネクタ 645">
          <a:extLst>
            <a:ext uri="{FF2B5EF4-FFF2-40B4-BE49-F238E27FC236}">
              <a16:creationId xmlns="" xmlns:a16="http://schemas.microsoft.com/office/drawing/2014/main" id="{7EC00805-7702-49D7-805F-B36B34A617D8}"/>
            </a:ext>
          </a:extLst>
        </xdr:cNvPr>
        <xdr:cNvCxnSpPr/>
      </xdr:nvCxnSpPr>
      <xdr:spPr>
        <a:xfrm>
          <a:off x="2597426" y="5763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299</xdr:row>
      <xdr:rowOff>41413</xdr:rowOff>
    </xdr:from>
    <xdr:to>
      <xdr:col>16</xdr:col>
      <xdr:colOff>279124</xdr:colOff>
      <xdr:row>300</xdr:row>
      <xdr:rowOff>168088</xdr:rowOff>
    </xdr:to>
    <xdr:sp macro="" textlink="">
      <xdr:nvSpPr>
        <xdr:cNvPr id="647" name="大かっこ 646">
          <a:extLst>
            <a:ext uri="{FF2B5EF4-FFF2-40B4-BE49-F238E27FC236}">
              <a16:creationId xmlns="" xmlns:a16="http://schemas.microsoft.com/office/drawing/2014/main" id="{CA98533A-421A-4AD3-914F-740101FAF588}"/>
            </a:ext>
          </a:extLst>
        </xdr:cNvPr>
        <xdr:cNvSpPr/>
      </xdr:nvSpPr>
      <xdr:spPr>
        <a:xfrm>
          <a:off x="4556312" y="5690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300</xdr:row>
      <xdr:rowOff>8282</xdr:rowOff>
    </xdr:from>
    <xdr:to>
      <xdr:col>16</xdr:col>
      <xdr:colOff>49696</xdr:colOff>
      <xdr:row>300</xdr:row>
      <xdr:rowOff>8282</xdr:rowOff>
    </xdr:to>
    <xdr:cxnSp macro="">
      <xdr:nvCxnSpPr>
        <xdr:cNvPr id="648" name="直線コネクタ 647">
          <a:extLst>
            <a:ext uri="{FF2B5EF4-FFF2-40B4-BE49-F238E27FC236}">
              <a16:creationId xmlns="" xmlns:a16="http://schemas.microsoft.com/office/drawing/2014/main" id="{EFF62678-CD8B-453F-8CAB-70B82A649D24}"/>
            </a:ext>
          </a:extLst>
        </xdr:cNvPr>
        <xdr:cNvCxnSpPr/>
      </xdr:nvCxnSpPr>
      <xdr:spPr>
        <a:xfrm>
          <a:off x="4807226" y="5706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302</xdr:row>
      <xdr:rowOff>41413</xdr:rowOff>
    </xdr:from>
    <xdr:to>
      <xdr:col>16</xdr:col>
      <xdr:colOff>279124</xdr:colOff>
      <xdr:row>303</xdr:row>
      <xdr:rowOff>168088</xdr:rowOff>
    </xdr:to>
    <xdr:sp macro="" textlink="">
      <xdr:nvSpPr>
        <xdr:cNvPr id="649" name="大かっこ 648">
          <a:extLst>
            <a:ext uri="{FF2B5EF4-FFF2-40B4-BE49-F238E27FC236}">
              <a16:creationId xmlns="" xmlns:a16="http://schemas.microsoft.com/office/drawing/2014/main" id="{29F1CAB9-BAA8-45F7-B70C-2C7C01021BFD}"/>
            </a:ext>
          </a:extLst>
        </xdr:cNvPr>
        <xdr:cNvSpPr/>
      </xdr:nvSpPr>
      <xdr:spPr>
        <a:xfrm>
          <a:off x="4556312" y="5747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303</xdr:row>
      <xdr:rowOff>8282</xdr:rowOff>
    </xdr:from>
    <xdr:to>
      <xdr:col>16</xdr:col>
      <xdr:colOff>49696</xdr:colOff>
      <xdr:row>303</xdr:row>
      <xdr:rowOff>8282</xdr:rowOff>
    </xdr:to>
    <xdr:cxnSp macro="">
      <xdr:nvCxnSpPr>
        <xdr:cNvPr id="650" name="直線コネクタ 649">
          <a:extLst>
            <a:ext uri="{FF2B5EF4-FFF2-40B4-BE49-F238E27FC236}">
              <a16:creationId xmlns="" xmlns:a16="http://schemas.microsoft.com/office/drawing/2014/main" id="{C2FA312E-88DA-4ADB-BB63-31469F692DEB}"/>
            </a:ext>
          </a:extLst>
        </xdr:cNvPr>
        <xdr:cNvCxnSpPr/>
      </xdr:nvCxnSpPr>
      <xdr:spPr>
        <a:xfrm>
          <a:off x="4807226" y="5763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305</xdr:row>
      <xdr:rowOff>41413</xdr:rowOff>
    </xdr:from>
    <xdr:to>
      <xdr:col>8</xdr:col>
      <xdr:colOff>279124</xdr:colOff>
      <xdr:row>306</xdr:row>
      <xdr:rowOff>168088</xdr:rowOff>
    </xdr:to>
    <xdr:sp macro="" textlink="">
      <xdr:nvSpPr>
        <xdr:cNvPr id="651" name="大かっこ 650">
          <a:extLst>
            <a:ext uri="{FF2B5EF4-FFF2-40B4-BE49-F238E27FC236}">
              <a16:creationId xmlns="" xmlns:a16="http://schemas.microsoft.com/office/drawing/2014/main" id="{A367FF94-B871-4DFB-9F9A-E5CA67220005}"/>
            </a:ext>
          </a:extLst>
        </xdr:cNvPr>
        <xdr:cNvSpPr/>
      </xdr:nvSpPr>
      <xdr:spPr>
        <a:xfrm>
          <a:off x="2346512" y="5804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306</xdr:row>
      <xdr:rowOff>8282</xdr:rowOff>
    </xdr:from>
    <xdr:to>
      <xdr:col>8</xdr:col>
      <xdr:colOff>49696</xdr:colOff>
      <xdr:row>306</xdr:row>
      <xdr:rowOff>8282</xdr:rowOff>
    </xdr:to>
    <xdr:cxnSp macro="">
      <xdr:nvCxnSpPr>
        <xdr:cNvPr id="652" name="直線コネクタ 651">
          <a:extLst>
            <a:ext uri="{FF2B5EF4-FFF2-40B4-BE49-F238E27FC236}">
              <a16:creationId xmlns="" xmlns:a16="http://schemas.microsoft.com/office/drawing/2014/main" id="{B975DC61-07C4-4CEC-B6A5-6CA772F803C8}"/>
            </a:ext>
          </a:extLst>
        </xdr:cNvPr>
        <xdr:cNvCxnSpPr/>
      </xdr:nvCxnSpPr>
      <xdr:spPr>
        <a:xfrm>
          <a:off x="2597426" y="5820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306</xdr:row>
      <xdr:rowOff>8282</xdr:rowOff>
    </xdr:from>
    <xdr:to>
      <xdr:col>12</xdr:col>
      <xdr:colOff>49696</xdr:colOff>
      <xdr:row>306</xdr:row>
      <xdr:rowOff>8282</xdr:rowOff>
    </xdr:to>
    <xdr:cxnSp macro="">
      <xdr:nvCxnSpPr>
        <xdr:cNvPr id="653" name="直線コネクタ 652">
          <a:extLst>
            <a:ext uri="{FF2B5EF4-FFF2-40B4-BE49-F238E27FC236}">
              <a16:creationId xmlns="" xmlns:a16="http://schemas.microsoft.com/office/drawing/2014/main" id="{F603DBE9-AB0F-4AA9-9E0D-9D4BBF723899}"/>
            </a:ext>
          </a:extLst>
        </xdr:cNvPr>
        <xdr:cNvCxnSpPr/>
      </xdr:nvCxnSpPr>
      <xdr:spPr>
        <a:xfrm>
          <a:off x="3702326" y="5820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305</xdr:row>
      <xdr:rowOff>41413</xdr:rowOff>
    </xdr:from>
    <xdr:to>
      <xdr:col>12</xdr:col>
      <xdr:colOff>279124</xdr:colOff>
      <xdr:row>306</xdr:row>
      <xdr:rowOff>168088</xdr:rowOff>
    </xdr:to>
    <xdr:sp macro="" textlink="">
      <xdr:nvSpPr>
        <xdr:cNvPr id="654" name="大かっこ 653">
          <a:extLst>
            <a:ext uri="{FF2B5EF4-FFF2-40B4-BE49-F238E27FC236}">
              <a16:creationId xmlns="" xmlns:a16="http://schemas.microsoft.com/office/drawing/2014/main" id="{EB9AB48A-D5EA-4366-A560-7AB5F5A9797E}"/>
            </a:ext>
          </a:extLst>
        </xdr:cNvPr>
        <xdr:cNvSpPr/>
      </xdr:nvSpPr>
      <xdr:spPr>
        <a:xfrm>
          <a:off x="3451412" y="5804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313</xdr:row>
      <xdr:rowOff>41413</xdr:rowOff>
    </xdr:from>
    <xdr:to>
      <xdr:col>12</xdr:col>
      <xdr:colOff>279124</xdr:colOff>
      <xdr:row>314</xdr:row>
      <xdr:rowOff>168088</xdr:rowOff>
    </xdr:to>
    <xdr:sp macro="" textlink="">
      <xdr:nvSpPr>
        <xdr:cNvPr id="655" name="大かっこ 654">
          <a:extLst>
            <a:ext uri="{FF2B5EF4-FFF2-40B4-BE49-F238E27FC236}">
              <a16:creationId xmlns="" xmlns:a16="http://schemas.microsoft.com/office/drawing/2014/main" id="{B24D45D5-6FB7-4272-B455-EBC46EC98C03}"/>
            </a:ext>
          </a:extLst>
        </xdr:cNvPr>
        <xdr:cNvSpPr/>
      </xdr:nvSpPr>
      <xdr:spPr>
        <a:xfrm>
          <a:off x="3451412" y="5957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314</xdr:row>
      <xdr:rowOff>8282</xdr:rowOff>
    </xdr:from>
    <xdr:to>
      <xdr:col>12</xdr:col>
      <xdr:colOff>49696</xdr:colOff>
      <xdr:row>314</xdr:row>
      <xdr:rowOff>8282</xdr:rowOff>
    </xdr:to>
    <xdr:cxnSp macro="">
      <xdr:nvCxnSpPr>
        <xdr:cNvPr id="656" name="直線コネクタ 655">
          <a:extLst>
            <a:ext uri="{FF2B5EF4-FFF2-40B4-BE49-F238E27FC236}">
              <a16:creationId xmlns="" xmlns:a16="http://schemas.microsoft.com/office/drawing/2014/main" id="{17735E0A-5F96-4A76-A305-2A1986E4EB19}"/>
            </a:ext>
          </a:extLst>
        </xdr:cNvPr>
        <xdr:cNvCxnSpPr/>
      </xdr:nvCxnSpPr>
      <xdr:spPr>
        <a:xfrm>
          <a:off x="3702326" y="5973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316</xdr:row>
      <xdr:rowOff>41413</xdr:rowOff>
    </xdr:from>
    <xdr:to>
      <xdr:col>8</xdr:col>
      <xdr:colOff>279124</xdr:colOff>
      <xdr:row>317</xdr:row>
      <xdr:rowOff>168088</xdr:rowOff>
    </xdr:to>
    <xdr:sp macro="" textlink="">
      <xdr:nvSpPr>
        <xdr:cNvPr id="657" name="大かっこ 656">
          <a:extLst>
            <a:ext uri="{FF2B5EF4-FFF2-40B4-BE49-F238E27FC236}">
              <a16:creationId xmlns="" xmlns:a16="http://schemas.microsoft.com/office/drawing/2014/main" id="{8EAF420C-B8B4-4F9C-927B-D6BFDA5A1BB7}"/>
            </a:ext>
          </a:extLst>
        </xdr:cNvPr>
        <xdr:cNvSpPr/>
      </xdr:nvSpPr>
      <xdr:spPr>
        <a:xfrm>
          <a:off x="2346512" y="6014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317</xdr:row>
      <xdr:rowOff>8282</xdr:rowOff>
    </xdr:from>
    <xdr:to>
      <xdr:col>8</xdr:col>
      <xdr:colOff>49696</xdr:colOff>
      <xdr:row>317</xdr:row>
      <xdr:rowOff>8282</xdr:rowOff>
    </xdr:to>
    <xdr:cxnSp macro="">
      <xdr:nvCxnSpPr>
        <xdr:cNvPr id="658" name="直線コネクタ 657">
          <a:extLst>
            <a:ext uri="{FF2B5EF4-FFF2-40B4-BE49-F238E27FC236}">
              <a16:creationId xmlns="" xmlns:a16="http://schemas.microsoft.com/office/drawing/2014/main" id="{652E9240-E195-4994-B4DD-1B307B5179F8}"/>
            </a:ext>
          </a:extLst>
        </xdr:cNvPr>
        <xdr:cNvCxnSpPr/>
      </xdr:nvCxnSpPr>
      <xdr:spPr>
        <a:xfrm>
          <a:off x="2597426" y="6030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313</xdr:row>
      <xdr:rowOff>41413</xdr:rowOff>
    </xdr:from>
    <xdr:to>
      <xdr:col>16</xdr:col>
      <xdr:colOff>279124</xdr:colOff>
      <xdr:row>314</xdr:row>
      <xdr:rowOff>168088</xdr:rowOff>
    </xdr:to>
    <xdr:sp macro="" textlink="">
      <xdr:nvSpPr>
        <xdr:cNvPr id="659" name="大かっこ 658">
          <a:extLst>
            <a:ext uri="{FF2B5EF4-FFF2-40B4-BE49-F238E27FC236}">
              <a16:creationId xmlns="" xmlns:a16="http://schemas.microsoft.com/office/drawing/2014/main" id="{16384025-0229-4CBD-B9A8-9E3E47E5B863}"/>
            </a:ext>
          </a:extLst>
        </xdr:cNvPr>
        <xdr:cNvSpPr/>
      </xdr:nvSpPr>
      <xdr:spPr>
        <a:xfrm>
          <a:off x="4556312" y="5957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314</xdr:row>
      <xdr:rowOff>8282</xdr:rowOff>
    </xdr:from>
    <xdr:to>
      <xdr:col>16</xdr:col>
      <xdr:colOff>49696</xdr:colOff>
      <xdr:row>314</xdr:row>
      <xdr:rowOff>8282</xdr:rowOff>
    </xdr:to>
    <xdr:cxnSp macro="">
      <xdr:nvCxnSpPr>
        <xdr:cNvPr id="660" name="直線コネクタ 659">
          <a:extLst>
            <a:ext uri="{FF2B5EF4-FFF2-40B4-BE49-F238E27FC236}">
              <a16:creationId xmlns="" xmlns:a16="http://schemas.microsoft.com/office/drawing/2014/main" id="{5F301D6F-1F0E-47B8-BD84-D382369A980D}"/>
            </a:ext>
          </a:extLst>
        </xdr:cNvPr>
        <xdr:cNvCxnSpPr/>
      </xdr:nvCxnSpPr>
      <xdr:spPr>
        <a:xfrm>
          <a:off x="4807226" y="5973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316</xdr:row>
      <xdr:rowOff>41413</xdr:rowOff>
    </xdr:from>
    <xdr:to>
      <xdr:col>16</xdr:col>
      <xdr:colOff>279124</xdr:colOff>
      <xdr:row>317</xdr:row>
      <xdr:rowOff>168088</xdr:rowOff>
    </xdr:to>
    <xdr:sp macro="" textlink="">
      <xdr:nvSpPr>
        <xdr:cNvPr id="661" name="大かっこ 660">
          <a:extLst>
            <a:ext uri="{FF2B5EF4-FFF2-40B4-BE49-F238E27FC236}">
              <a16:creationId xmlns="" xmlns:a16="http://schemas.microsoft.com/office/drawing/2014/main" id="{BE578108-41B3-433B-B85E-E454DA07C61E}"/>
            </a:ext>
          </a:extLst>
        </xdr:cNvPr>
        <xdr:cNvSpPr/>
      </xdr:nvSpPr>
      <xdr:spPr>
        <a:xfrm>
          <a:off x="4556312" y="6014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317</xdr:row>
      <xdr:rowOff>8282</xdr:rowOff>
    </xdr:from>
    <xdr:to>
      <xdr:col>16</xdr:col>
      <xdr:colOff>49696</xdr:colOff>
      <xdr:row>317</xdr:row>
      <xdr:rowOff>8282</xdr:rowOff>
    </xdr:to>
    <xdr:cxnSp macro="">
      <xdr:nvCxnSpPr>
        <xdr:cNvPr id="662" name="直線コネクタ 661">
          <a:extLst>
            <a:ext uri="{FF2B5EF4-FFF2-40B4-BE49-F238E27FC236}">
              <a16:creationId xmlns="" xmlns:a16="http://schemas.microsoft.com/office/drawing/2014/main" id="{9CA9F4BA-8D21-44B3-9EC0-FAB3864A3F9C}"/>
            </a:ext>
          </a:extLst>
        </xdr:cNvPr>
        <xdr:cNvCxnSpPr/>
      </xdr:nvCxnSpPr>
      <xdr:spPr>
        <a:xfrm>
          <a:off x="4807226" y="6030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319</xdr:row>
      <xdr:rowOff>41413</xdr:rowOff>
    </xdr:from>
    <xdr:to>
      <xdr:col>8</xdr:col>
      <xdr:colOff>279124</xdr:colOff>
      <xdr:row>320</xdr:row>
      <xdr:rowOff>168088</xdr:rowOff>
    </xdr:to>
    <xdr:sp macro="" textlink="">
      <xdr:nvSpPr>
        <xdr:cNvPr id="663" name="大かっこ 662">
          <a:extLst>
            <a:ext uri="{FF2B5EF4-FFF2-40B4-BE49-F238E27FC236}">
              <a16:creationId xmlns="" xmlns:a16="http://schemas.microsoft.com/office/drawing/2014/main" id="{BD4AA3ED-F8DA-47A6-A565-309636C68364}"/>
            </a:ext>
          </a:extLst>
        </xdr:cNvPr>
        <xdr:cNvSpPr/>
      </xdr:nvSpPr>
      <xdr:spPr>
        <a:xfrm>
          <a:off x="2346512" y="6071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320</xdr:row>
      <xdr:rowOff>8282</xdr:rowOff>
    </xdr:from>
    <xdr:to>
      <xdr:col>8</xdr:col>
      <xdr:colOff>49696</xdr:colOff>
      <xdr:row>320</xdr:row>
      <xdr:rowOff>8282</xdr:rowOff>
    </xdr:to>
    <xdr:cxnSp macro="">
      <xdr:nvCxnSpPr>
        <xdr:cNvPr id="664" name="直線コネクタ 663">
          <a:extLst>
            <a:ext uri="{FF2B5EF4-FFF2-40B4-BE49-F238E27FC236}">
              <a16:creationId xmlns="" xmlns:a16="http://schemas.microsoft.com/office/drawing/2014/main" id="{F1AC2C6E-5E54-4332-A49A-ADB434A817DC}"/>
            </a:ext>
          </a:extLst>
        </xdr:cNvPr>
        <xdr:cNvCxnSpPr/>
      </xdr:nvCxnSpPr>
      <xdr:spPr>
        <a:xfrm>
          <a:off x="2597426" y="6087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320</xdr:row>
      <xdr:rowOff>8282</xdr:rowOff>
    </xdr:from>
    <xdr:to>
      <xdr:col>12</xdr:col>
      <xdr:colOff>49696</xdr:colOff>
      <xdr:row>320</xdr:row>
      <xdr:rowOff>8282</xdr:rowOff>
    </xdr:to>
    <xdr:cxnSp macro="">
      <xdr:nvCxnSpPr>
        <xdr:cNvPr id="665" name="直線コネクタ 664">
          <a:extLst>
            <a:ext uri="{FF2B5EF4-FFF2-40B4-BE49-F238E27FC236}">
              <a16:creationId xmlns="" xmlns:a16="http://schemas.microsoft.com/office/drawing/2014/main" id="{6CE4649E-543C-40C4-86E4-6C7F58B18879}"/>
            </a:ext>
          </a:extLst>
        </xdr:cNvPr>
        <xdr:cNvCxnSpPr/>
      </xdr:nvCxnSpPr>
      <xdr:spPr>
        <a:xfrm>
          <a:off x="3702326" y="6087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319</xdr:row>
      <xdr:rowOff>41413</xdr:rowOff>
    </xdr:from>
    <xdr:to>
      <xdr:col>12</xdr:col>
      <xdr:colOff>279124</xdr:colOff>
      <xdr:row>320</xdr:row>
      <xdr:rowOff>168088</xdr:rowOff>
    </xdr:to>
    <xdr:sp macro="" textlink="">
      <xdr:nvSpPr>
        <xdr:cNvPr id="666" name="大かっこ 665">
          <a:extLst>
            <a:ext uri="{FF2B5EF4-FFF2-40B4-BE49-F238E27FC236}">
              <a16:creationId xmlns="" xmlns:a16="http://schemas.microsoft.com/office/drawing/2014/main" id="{2CEC32CC-9D6F-4AEE-A483-597515E72201}"/>
            </a:ext>
          </a:extLst>
        </xdr:cNvPr>
        <xdr:cNvSpPr/>
      </xdr:nvSpPr>
      <xdr:spPr>
        <a:xfrm>
          <a:off x="3451412" y="6071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327</xdr:row>
      <xdr:rowOff>41413</xdr:rowOff>
    </xdr:from>
    <xdr:to>
      <xdr:col>12</xdr:col>
      <xdr:colOff>279124</xdr:colOff>
      <xdr:row>328</xdr:row>
      <xdr:rowOff>168088</xdr:rowOff>
    </xdr:to>
    <xdr:sp macro="" textlink="">
      <xdr:nvSpPr>
        <xdr:cNvPr id="667" name="大かっこ 666">
          <a:extLst>
            <a:ext uri="{FF2B5EF4-FFF2-40B4-BE49-F238E27FC236}">
              <a16:creationId xmlns="" xmlns:a16="http://schemas.microsoft.com/office/drawing/2014/main" id="{B1EB576F-4C83-40DF-82FE-E78B2D105C5D}"/>
            </a:ext>
          </a:extLst>
        </xdr:cNvPr>
        <xdr:cNvSpPr/>
      </xdr:nvSpPr>
      <xdr:spPr>
        <a:xfrm>
          <a:off x="3451412" y="6223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328</xdr:row>
      <xdr:rowOff>8282</xdr:rowOff>
    </xdr:from>
    <xdr:to>
      <xdr:col>12</xdr:col>
      <xdr:colOff>49696</xdr:colOff>
      <xdr:row>328</xdr:row>
      <xdr:rowOff>8282</xdr:rowOff>
    </xdr:to>
    <xdr:cxnSp macro="">
      <xdr:nvCxnSpPr>
        <xdr:cNvPr id="668" name="直線コネクタ 667">
          <a:extLst>
            <a:ext uri="{FF2B5EF4-FFF2-40B4-BE49-F238E27FC236}">
              <a16:creationId xmlns="" xmlns:a16="http://schemas.microsoft.com/office/drawing/2014/main" id="{CBA5030B-9190-49EF-8C0D-CAC06D8D00DD}"/>
            </a:ext>
          </a:extLst>
        </xdr:cNvPr>
        <xdr:cNvCxnSpPr/>
      </xdr:nvCxnSpPr>
      <xdr:spPr>
        <a:xfrm>
          <a:off x="3702326" y="6239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330</xdr:row>
      <xdr:rowOff>41413</xdr:rowOff>
    </xdr:from>
    <xdr:to>
      <xdr:col>8</xdr:col>
      <xdr:colOff>279124</xdr:colOff>
      <xdr:row>331</xdr:row>
      <xdr:rowOff>168088</xdr:rowOff>
    </xdr:to>
    <xdr:sp macro="" textlink="">
      <xdr:nvSpPr>
        <xdr:cNvPr id="669" name="大かっこ 668">
          <a:extLst>
            <a:ext uri="{FF2B5EF4-FFF2-40B4-BE49-F238E27FC236}">
              <a16:creationId xmlns="" xmlns:a16="http://schemas.microsoft.com/office/drawing/2014/main" id="{50A736D8-4F08-4518-862C-D786800329E2}"/>
            </a:ext>
          </a:extLst>
        </xdr:cNvPr>
        <xdr:cNvSpPr/>
      </xdr:nvSpPr>
      <xdr:spPr>
        <a:xfrm>
          <a:off x="2346512" y="6281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331</xdr:row>
      <xdr:rowOff>8282</xdr:rowOff>
    </xdr:from>
    <xdr:to>
      <xdr:col>8</xdr:col>
      <xdr:colOff>49696</xdr:colOff>
      <xdr:row>331</xdr:row>
      <xdr:rowOff>8282</xdr:rowOff>
    </xdr:to>
    <xdr:cxnSp macro="">
      <xdr:nvCxnSpPr>
        <xdr:cNvPr id="670" name="直線コネクタ 669">
          <a:extLst>
            <a:ext uri="{FF2B5EF4-FFF2-40B4-BE49-F238E27FC236}">
              <a16:creationId xmlns="" xmlns:a16="http://schemas.microsoft.com/office/drawing/2014/main" id="{6D554AFF-B215-4F9E-9BF7-7E6783B3DA61}"/>
            </a:ext>
          </a:extLst>
        </xdr:cNvPr>
        <xdr:cNvCxnSpPr/>
      </xdr:nvCxnSpPr>
      <xdr:spPr>
        <a:xfrm>
          <a:off x="2597426" y="6296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327</xdr:row>
      <xdr:rowOff>41413</xdr:rowOff>
    </xdr:from>
    <xdr:to>
      <xdr:col>16</xdr:col>
      <xdr:colOff>279124</xdr:colOff>
      <xdr:row>328</xdr:row>
      <xdr:rowOff>168088</xdr:rowOff>
    </xdr:to>
    <xdr:sp macro="" textlink="">
      <xdr:nvSpPr>
        <xdr:cNvPr id="671" name="大かっこ 670">
          <a:extLst>
            <a:ext uri="{FF2B5EF4-FFF2-40B4-BE49-F238E27FC236}">
              <a16:creationId xmlns="" xmlns:a16="http://schemas.microsoft.com/office/drawing/2014/main" id="{217099BE-7C29-4792-9FE1-2AFB4E785B14}"/>
            </a:ext>
          </a:extLst>
        </xdr:cNvPr>
        <xdr:cNvSpPr/>
      </xdr:nvSpPr>
      <xdr:spPr>
        <a:xfrm>
          <a:off x="4556312" y="6223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328</xdr:row>
      <xdr:rowOff>8282</xdr:rowOff>
    </xdr:from>
    <xdr:to>
      <xdr:col>16</xdr:col>
      <xdr:colOff>49696</xdr:colOff>
      <xdr:row>328</xdr:row>
      <xdr:rowOff>8282</xdr:rowOff>
    </xdr:to>
    <xdr:cxnSp macro="">
      <xdr:nvCxnSpPr>
        <xdr:cNvPr id="672" name="直線コネクタ 671">
          <a:extLst>
            <a:ext uri="{FF2B5EF4-FFF2-40B4-BE49-F238E27FC236}">
              <a16:creationId xmlns="" xmlns:a16="http://schemas.microsoft.com/office/drawing/2014/main" id="{7629208F-7062-4B97-B0A6-8A31CF796555}"/>
            </a:ext>
          </a:extLst>
        </xdr:cNvPr>
        <xdr:cNvCxnSpPr/>
      </xdr:nvCxnSpPr>
      <xdr:spPr>
        <a:xfrm>
          <a:off x="4807226" y="6239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330</xdr:row>
      <xdr:rowOff>41413</xdr:rowOff>
    </xdr:from>
    <xdr:to>
      <xdr:col>16</xdr:col>
      <xdr:colOff>279124</xdr:colOff>
      <xdr:row>331</xdr:row>
      <xdr:rowOff>168088</xdr:rowOff>
    </xdr:to>
    <xdr:sp macro="" textlink="">
      <xdr:nvSpPr>
        <xdr:cNvPr id="673" name="大かっこ 672">
          <a:extLst>
            <a:ext uri="{FF2B5EF4-FFF2-40B4-BE49-F238E27FC236}">
              <a16:creationId xmlns="" xmlns:a16="http://schemas.microsoft.com/office/drawing/2014/main" id="{A10E3377-8616-41F6-B072-B6678446EFB5}"/>
            </a:ext>
          </a:extLst>
        </xdr:cNvPr>
        <xdr:cNvSpPr/>
      </xdr:nvSpPr>
      <xdr:spPr>
        <a:xfrm>
          <a:off x="4556312" y="6281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331</xdr:row>
      <xdr:rowOff>8282</xdr:rowOff>
    </xdr:from>
    <xdr:to>
      <xdr:col>16</xdr:col>
      <xdr:colOff>49696</xdr:colOff>
      <xdr:row>331</xdr:row>
      <xdr:rowOff>8282</xdr:rowOff>
    </xdr:to>
    <xdr:cxnSp macro="">
      <xdr:nvCxnSpPr>
        <xdr:cNvPr id="674" name="直線コネクタ 673">
          <a:extLst>
            <a:ext uri="{FF2B5EF4-FFF2-40B4-BE49-F238E27FC236}">
              <a16:creationId xmlns="" xmlns:a16="http://schemas.microsoft.com/office/drawing/2014/main" id="{797C47C8-824E-45A4-84D5-5136A2C13C49}"/>
            </a:ext>
          </a:extLst>
        </xdr:cNvPr>
        <xdr:cNvCxnSpPr/>
      </xdr:nvCxnSpPr>
      <xdr:spPr>
        <a:xfrm>
          <a:off x="4807226" y="6296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333</xdr:row>
      <xdr:rowOff>41413</xdr:rowOff>
    </xdr:from>
    <xdr:to>
      <xdr:col>8</xdr:col>
      <xdr:colOff>279124</xdr:colOff>
      <xdr:row>334</xdr:row>
      <xdr:rowOff>168088</xdr:rowOff>
    </xdr:to>
    <xdr:sp macro="" textlink="">
      <xdr:nvSpPr>
        <xdr:cNvPr id="675" name="大かっこ 674">
          <a:extLst>
            <a:ext uri="{FF2B5EF4-FFF2-40B4-BE49-F238E27FC236}">
              <a16:creationId xmlns="" xmlns:a16="http://schemas.microsoft.com/office/drawing/2014/main" id="{14EAA553-6328-4349-A498-ED4CD979F51D}"/>
            </a:ext>
          </a:extLst>
        </xdr:cNvPr>
        <xdr:cNvSpPr/>
      </xdr:nvSpPr>
      <xdr:spPr>
        <a:xfrm>
          <a:off x="2346512" y="6338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334</xdr:row>
      <xdr:rowOff>8282</xdr:rowOff>
    </xdr:from>
    <xdr:to>
      <xdr:col>8</xdr:col>
      <xdr:colOff>49696</xdr:colOff>
      <xdr:row>334</xdr:row>
      <xdr:rowOff>8282</xdr:rowOff>
    </xdr:to>
    <xdr:cxnSp macro="">
      <xdr:nvCxnSpPr>
        <xdr:cNvPr id="676" name="直線コネクタ 675">
          <a:extLst>
            <a:ext uri="{FF2B5EF4-FFF2-40B4-BE49-F238E27FC236}">
              <a16:creationId xmlns="" xmlns:a16="http://schemas.microsoft.com/office/drawing/2014/main" id="{67EFCD2B-AD8C-469C-A033-E1EAFF1F8120}"/>
            </a:ext>
          </a:extLst>
        </xdr:cNvPr>
        <xdr:cNvCxnSpPr/>
      </xdr:nvCxnSpPr>
      <xdr:spPr>
        <a:xfrm>
          <a:off x="2597426" y="6354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334</xdr:row>
      <xdr:rowOff>8282</xdr:rowOff>
    </xdr:from>
    <xdr:to>
      <xdr:col>12</xdr:col>
      <xdr:colOff>49696</xdr:colOff>
      <xdr:row>334</xdr:row>
      <xdr:rowOff>8282</xdr:rowOff>
    </xdr:to>
    <xdr:cxnSp macro="">
      <xdr:nvCxnSpPr>
        <xdr:cNvPr id="677" name="直線コネクタ 676">
          <a:extLst>
            <a:ext uri="{FF2B5EF4-FFF2-40B4-BE49-F238E27FC236}">
              <a16:creationId xmlns="" xmlns:a16="http://schemas.microsoft.com/office/drawing/2014/main" id="{BDD932F5-5029-4C02-87C3-3CB8F32A5500}"/>
            </a:ext>
          </a:extLst>
        </xdr:cNvPr>
        <xdr:cNvCxnSpPr/>
      </xdr:nvCxnSpPr>
      <xdr:spPr>
        <a:xfrm>
          <a:off x="3702326" y="6354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333</xdr:row>
      <xdr:rowOff>41413</xdr:rowOff>
    </xdr:from>
    <xdr:to>
      <xdr:col>12</xdr:col>
      <xdr:colOff>279124</xdr:colOff>
      <xdr:row>334</xdr:row>
      <xdr:rowOff>168088</xdr:rowOff>
    </xdr:to>
    <xdr:sp macro="" textlink="">
      <xdr:nvSpPr>
        <xdr:cNvPr id="678" name="大かっこ 677">
          <a:extLst>
            <a:ext uri="{FF2B5EF4-FFF2-40B4-BE49-F238E27FC236}">
              <a16:creationId xmlns="" xmlns:a16="http://schemas.microsoft.com/office/drawing/2014/main" id="{D6896143-FA99-4029-92BE-06D7CCF69E81}"/>
            </a:ext>
          </a:extLst>
        </xdr:cNvPr>
        <xdr:cNvSpPr/>
      </xdr:nvSpPr>
      <xdr:spPr>
        <a:xfrm>
          <a:off x="3451412" y="6338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341</xdr:row>
      <xdr:rowOff>41413</xdr:rowOff>
    </xdr:from>
    <xdr:to>
      <xdr:col>12</xdr:col>
      <xdr:colOff>279124</xdr:colOff>
      <xdr:row>342</xdr:row>
      <xdr:rowOff>168088</xdr:rowOff>
    </xdr:to>
    <xdr:sp macro="" textlink="">
      <xdr:nvSpPr>
        <xdr:cNvPr id="679" name="大かっこ 678">
          <a:extLst>
            <a:ext uri="{FF2B5EF4-FFF2-40B4-BE49-F238E27FC236}">
              <a16:creationId xmlns="" xmlns:a16="http://schemas.microsoft.com/office/drawing/2014/main" id="{8026A808-D9A7-447D-A837-D850D8DB6B73}"/>
            </a:ext>
          </a:extLst>
        </xdr:cNvPr>
        <xdr:cNvSpPr/>
      </xdr:nvSpPr>
      <xdr:spPr>
        <a:xfrm>
          <a:off x="3451412" y="6490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342</xdr:row>
      <xdr:rowOff>8282</xdr:rowOff>
    </xdr:from>
    <xdr:to>
      <xdr:col>12</xdr:col>
      <xdr:colOff>49696</xdr:colOff>
      <xdr:row>342</xdr:row>
      <xdr:rowOff>8282</xdr:rowOff>
    </xdr:to>
    <xdr:cxnSp macro="">
      <xdr:nvCxnSpPr>
        <xdr:cNvPr id="680" name="直線コネクタ 679">
          <a:extLst>
            <a:ext uri="{FF2B5EF4-FFF2-40B4-BE49-F238E27FC236}">
              <a16:creationId xmlns="" xmlns:a16="http://schemas.microsoft.com/office/drawing/2014/main" id="{62E0F8D1-FD9C-4009-ABCD-8B98A7F23877}"/>
            </a:ext>
          </a:extLst>
        </xdr:cNvPr>
        <xdr:cNvCxnSpPr/>
      </xdr:nvCxnSpPr>
      <xdr:spPr>
        <a:xfrm>
          <a:off x="3702326" y="6506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344</xdr:row>
      <xdr:rowOff>41413</xdr:rowOff>
    </xdr:from>
    <xdr:to>
      <xdr:col>8</xdr:col>
      <xdr:colOff>279124</xdr:colOff>
      <xdr:row>345</xdr:row>
      <xdr:rowOff>168088</xdr:rowOff>
    </xdr:to>
    <xdr:sp macro="" textlink="">
      <xdr:nvSpPr>
        <xdr:cNvPr id="681" name="大かっこ 680">
          <a:extLst>
            <a:ext uri="{FF2B5EF4-FFF2-40B4-BE49-F238E27FC236}">
              <a16:creationId xmlns="" xmlns:a16="http://schemas.microsoft.com/office/drawing/2014/main" id="{C707BA29-44AA-481A-B275-3194D8F095DA}"/>
            </a:ext>
          </a:extLst>
        </xdr:cNvPr>
        <xdr:cNvSpPr/>
      </xdr:nvSpPr>
      <xdr:spPr>
        <a:xfrm>
          <a:off x="2346512" y="6547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345</xdr:row>
      <xdr:rowOff>8282</xdr:rowOff>
    </xdr:from>
    <xdr:to>
      <xdr:col>8</xdr:col>
      <xdr:colOff>49696</xdr:colOff>
      <xdr:row>345</xdr:row>
      <xdr:rowOff>8282</xdr:rowOff>
    </xdr:to>
    <xdr:cxnSp macro="">
      <xdr:nvCxnSpPr>
        <xdr:cNvPr id="682" name="直線コネクタ 681">
          <a:extLst>
            <a:ext uri="{FF2B5EF4-FFF2-40B4-BE49-F238E27FC236}">
              <a16:creationId xmlns="" xmlns:a16="http://schemas.microsoft.com/office/drawing/2014/main" id="{F830976B-A506-4BDB-A378-545FB8748E80}"/>
            </a:ext>
          </a:extLst>
        </xdr:cNvPr>
        <xdr:cNvCxnSpPr/>
      </xdr:nvCxnSpPr>
      <xdr:spPr>
        <a:xfrm>
          <a:off x="2597426" y="6563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341</xdr:row>
      <xdr:rowOff>41413</xdr:rowOff>
    </xdr:from>
    <xdr:to>
      <xdr:col>16</xdr:col>
      <xdr:colOff>279124</xdr:colOff>
      <xdr:row>342</xdr:row>
      <xdr:rowOff>168088</xdr:rowOff>
    </xdr:to>
    <xdr:sp macro="" textlink="">
      <xdr:nvSpPr>
        <xdr:cNvPr id="683" name="大かっこ 682">
          <a:extLst>
            <a:ext uri="{FF2B5EF4-FFF2-40B4-BE49-F238E27FC236}">
              <a16:creationId xmlns="" xmlns:a16="http://schemas.microsoft.com/office/drawing/2014/main" id="{CFF5E29B-507E-497A-81B1-9766673271C3}"/>
            </a:ext>
          </a:extLst>
        </xdr:cNvPr>
        <xdr:cNvSpPr/>
      </xdr:nvSpPr>
      <xdr:spPr>
        <a:xfrm>
          <a:off x="4556312" y="6490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342</xdr:row>
      <xdr:rowOff>8282</xdr:rowOff>
    </xdr:from>
    <xdr:to>
      <xdr:col>16</xdr:col>
      <xdr:colOff>49696</xdr:colOff>
      <xdr:row>342</xdr:row>
      <xdr:rowOff>8282</xdr:rowOff>
    </xdr:to>
    <xdr:cxnSp macro="">
      <xdr:nvCxnSpPr>
        <xdr:cNvPr id="684" name="直線コネクタ 683">
          <a:extLst>
            <a:ext uri="{FF2B5EF4-FFF2-40B4-BE49-F238E27FC236}">
              <a16:creationId xmlns="" xmlns:a16="http://schemas.microsoft.com/office/drawing/2014/main" id="{603FCD59-4E53-4283-89B6-52F268E276CF}"/>
            </a:ext>
          </a:extLst>
        </xdr:cNvPr>
        <xdr:cNvCxnSpPr/>
      </xdr:nvCxnSpPr>
      <xdr:spPr>
        <a:xfrm>
          <a:off x="4807226" y="6506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344</xdr:row>
      <xdr:rowOff>41413</xdr:rowOff>
    </xdr:from>
    <xdr:to>
      <xdr:col>16</xdr:col>
      <xdr:colOff>279124</xdr:colOff>
      <xdr:row>345</xdr:row>
      <xdr:rowOff>168088</xdr:rowOff>
    </xdr:to>
    <xdr:sp macro="" textlink="">
      <xdr:nvSpPr>
        <xdr:cNvPr id="685" name="大かっこ 684">
          <a:extLst>
            <a:ext uri="{FF2B5EF4-FFF2-40B4-BE49-F238E27FC236}">
              <a16:creationId xmlns="" xmlns:a16="http://schemas.microsoft.com/office/drawing/2014/main" id="{DCD6CBD7-8C37-4B47-8F1D-1E630B0FD432}"/>
            </a:ext>
          </a:extLst>
        </xdr:cNvPr>
        <xdr:cNvSpPr/>
      </xdr:nvSpPr>
      <xdr:spPr>
        <a:xfrm>
          <a:off x="4556312" y="65478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345</xdr:row>
      <xdr:rowOff>8282</xdr:rowOff>
    </xdr:from>
    <xdr:to>
      <xdr:col>16</xdr:col>
      <xdr:colOff>49696</xdr:colOff>
      <xdr:row>345</xdr:row>
      <xdr:rowOff>8282</xdr:rowOff>
    </xdr:to>
    <xdr:cxnSp macro="">
      <xdr:nvCxnSpPr>
        <xdr:cNvPr id="686" name="直線コネクタ 685">
          <a:extLst>
            <a:ext uri="{FF2B5EF4-FFF2-40B4-BE49-F238E27FC236}">
              <a16:creationId xmlns="" xmlns:a16="http://schemas.microsoft.com/office/drawing/2014/main" id="{E882D2CE-8656-4444-8F1F-3FB0CF7F3E41}"/>
            </a:ext>
          </a:extLst>
        </xdr:cNvPr>
        <xdr:cNvCxnSpPr/>
      </xdr:nvCxnSpPr>
      <xdr:spPr>
        <a:xfrm>
          <a:off x="4807226" y="65635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347</xdr:row>
      <xdr:rowOff>41413</xdr:rowOff>
    </xdr:from>
    <xdr:to>
      <xdr:col>8</xdr:col>
      <xdr:colOff>279124</xdr:colOff>
      <xdr:row>348</xdr:row>
      <xdr:rowOff>168088</xdr:rowOff>
    </xdr:to>
    <xdr:sp macro="" textlink="">
      <xdr:nvSpPr>
        <xdr:cNvPr id="687" name="大かっこ 686">
          <a:extLst>
            <a:ext uri="{FF2B5EF4-FFF2-40B4-BE49-F238E27FC236}">
              <a16:creationId xmlns="" xmlns:a16="http://schemas.microsoft.com/office/drawing/2014/main" id="{2C70F883-01C1-4D90-A053-DEFC92F652CF}"/>
            </a:ext>
          </a:extLst>
        </xdr:cNvPr>
        <xdr:cNvSpPr/>
      </xdr:nvSpPr>
      <xdr:spPr>
        <a:xfrm>
          <a:off x="2346512" y="6604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348</xdr:row>
      <xdr:rowOff>8282</xdr:rowOff>
    </xdr:from>
    <xdr:to>
      <xdr:col>8</xdr:col>
      <xdr:colOff>49696</xdr:colOff>
      <xdr:row>348</xdr:row>
      <xdr:rowOff>8282</xdr:rowOff>
    </xdr:to>
    <xdr:cxnSp macro="">
      <xdr:nvCxnSpPr>
        <xdr:cNvPr id="688" name="直線コネクタ 687">
          <a:extLst>
            <a:ext uri="{FF2B5EF4-FFF2-40B4-BE49-F238E27FC236}">
              <a16:creationId xmlns="" xmlns:a16="http://schemas.microsoft.com/office/drawing/2014/main" id="{2B8BDEFF-335D-472B-987B-F8B669F1F7B0}"/>
            </a:ext>
          </a:extLst>
        </xdr:cNvPr>
        <xdr:cNvCxnSpPr/>
      </xdr:nvCxnSpPr>
      <xdr:spPr>
        <a:xfrm>
          <a:off x="2597426" y="6620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348</xdr:row>
      <xdr:rowOff>8282</xdr:rowOff>
    </xdr:from>
    <xdr:to>
      <xdr:col>12</xdr:col>
      <xdr:colOff>49696</xdr:colOff>
      <xdr:row>348</xdr:row>
      <xdr:rowOff>8282</xdr:rowOff>
    </xdr:to>
    <xdr:cxnSp macro="">
      <xdr:nvCxnSpPr>
        <xdr:cNvPr id="689" name="直線コネクタ 688">
          <a:extLst>
            <a:ext uri="{FF2B5EF4-FFF2-40B4-BE49-F238E27FC236}">
              <a16:creationId xmlns="" xmlns:a16="http://schemas.microsoft.com/office/drawing/2014/main" id="{BFE4B792-B8BC-4CCC-A74A-F881A843D15F}"/>
            </a:ext>
          </a:extLst>
        </xdr:cNvPr>
        <xdr:cNvCxnSpPr/>
      </xdr:nvCxnSpPr>
      <xdr:spPr>
        <a:xfrm>
          <a:off x="3702326" y="6620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347</xdr:row>
      <xdr:rowOff>41413</xdr:rowOff>
    </xdr:from>
    <xdr:to>
      <xdr:col>12</xdr:col>
      <xdr:colOff>279124</xdr:colOff>
      <xdr:row>348</xdr:row>
      <xdr:rowOff>168088</xdr:rowOff>
    </xdr:to>
    <xdr:sp macro="" textlink="">
      <xdr:nvSpPr>
        <xdr:cNvPr id="690" name="大かっこ 689">
          <a:extLst>
            <a:ext uri="{FF2B5EF4-FFF2-40B4-BE49-F238E27FC236}">
              <a16:creationId xmlns="" xmlns:a16="http://schemas.microsoft.com/office/drawing/2014/main" id="{01B0F89F-FAFE-4B60-B10D-E10228FA2282}"/>
            </a:ext>
          </a:extLst>
        </xdr:cNvPr>
        <xdr:cNvSpPr/>
      </xdr:nvSpPr>
      <xdr:spPr>
        <a:xfrm>
          <a:off x="3451412" y="6604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125</xdr:row>
      <xdr:rowOff>41413</xdr:rowOff>
    </xdr:from>
    <xdr:to>
      <xdr:col>12</xdr:col>
      <xdr:colOff>279124</xdr:colOff>
      <xdr:row>126</xdr:row>
      <xdr:rowOff>168088</xdr:rowOff>
    </xdr:to>
    <xdr:sp macro="" textlink="">
      <xdr:nvSpPr>
        <xdr:cNvPr id="691" name="大かっこ 690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/>
      </xdr:nvSpPr>
      <xdr:spPr>
        <a:xfrm>
          <a:off x="3451412" y="2375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126</xdr:row>
      <xdr:rowOff>8282</xdr:rowOff>
    </xdr:from>
    <xdr:to>
      <xdr:col>12</xdr:col>
      <xdr:colOff>49696</xdr:colOff>
      <xdr:row>126</xdr:row>
      <xdr:rowOff>8282</xdr:rowOff>
    </xdr:to>
    <xdr:cxnSp macro="">
      <xdr:nvCxnSpPr>
        <xdr:cNvPr id="692" name="直線コネクタ 69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CxnSpPr/>
      </xdr:nvCxnSpPr>
      <xdr:spPr>
        <a:xfrm>
          <a:off x="3702326" y="2391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128</xdr:row>
      <xdr:rowOff>41413</xdr:rowOff>
    </xdr:from>
    <xdr:to>
      <xdr:col>8</xdr:col>
      <xdr:colOff>279124</xdr:colOff>
      <xdr:row>129</xdr:row>
      <xdr:rowOff>168088</xdr:rowOff>
    </xdr:to>
    <xdr:sp macro="" textlink="">
      <xdr:nvSpPr>
        <xdr:cNvPr id="693" name="大かっこ 692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/>
      </xdr:nvSpPr>
      <xdr:spPr>
        <a:xfrm>
          <a:off x="2346512" y="2433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129</xdr:row>
      <xdr:rowOff>8282</xdr:rowOff>
    </xdr:from>
    <xdr:to>
      <xdr:col>8</xdr:col>
      <xdr:colOff>49696</xdr:colOff>
      <xdr:row>129</xdr:row>
      <xdr:rowOff>8282</xdr:rowOff>
    </xdr:to>
    <xdr:cxnSp macro="">
      <xdr:nvCxnSpPr>
        <xdr:cNvPr id="694" name="直線コネクタ 693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CxnSpPr/>
      </xdr:nvCxnSpPr>
      <xdr:spPr>
        <a:xfrm>
          <a:off x="2597426" y="2448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125</xdr:row>
      <xdr:rowOff>41413</xdr:rowOff>
    </xdr:from>
    <xdr:to>
      <xdr:col>16</xdr:col>
      <xdr:colOff>279124</xdr:colOff>
      <xdr:row>126</xdr:row>
      <xdr:rowOff>168088</xdr:rowOff>
    </xdr:to>
    <xdr:sp macro="" textlink="">
      <xdr:nvSpPr>
        <xdr:cNvPr id="695" name="大かっこ 694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/>
      </xdr:nvSpPr>
      <xdr:spPr>
        <a:xfrm>
          <a:off x="4556312" y="2375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126</xdr:row>
      <xdr:rowOff>8282</xdr:rowOff>
    </xdr:from>
    <xdr:to>
      <xdr:col>16</xdr:col>
      <xdr:colOff>49696</xdr:colOff>
      <xdr:row>126</xdr:row>
      <xdr:rowOff>8282</xdr:rowOff>
    </xdr:to>
    <xdr:cxnSp macro="">
      <xdr:nvCxnSpPr>
        <xdr:cNvPr id="696" name="直線コネクタ 695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CxnSpPr/>
      </xdr:nvCxnSpPr>
      <xdr:spPr>
        <a:xfrm>
          <a:off x="4807226" y="2391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128</xdr:row>
      <xdr:rowOff>41413</xdr:rowOff>
    </xdr:from>
    <xdr:to>
      <xdr:col>16</xdr:col>
      <xdr:colOff>279124</xdr:colOff>
      <xdr:row>129</xdr:row>
      <xdr:rowOff>168088</xdr:rowOff>
    </xdr:to>
    <xdr:sp macro="" textlink="">
      <xdr:nvSpPr>
        <xdr:cNvPr id="697" name="大かっこ 696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/>
      </xdr:nvSpPr>
      <xdr:spPr>
        <a:xfrm>
          <a:off x="4556312" y="2433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129</xdr:row>
      <xdr:rowOff>8282</xdr:rowOff>
    </xdr:from>
    <xdr:to>
      <xdr:col>16</xdr:col>
      <xdr:colOff>49696</xdr:colOff>
      <xdr:row>129</xdr:row>
      <xdr:rowOff>8282</xdr:rowOff>
    </xdr:to>
    <xdr:cxnSp macro="">
      <xdr:nvCxnSpPr>
        <xdr:cNvPr id="698" name="直線コネクタ 697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CxnSpPr/>
      </xdr:nvCxnSpPr>
      <xdr:spPr>
        <a:xfrm>
          <a:off x="4807226" y="2448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131</xdr:row>
      <xdr:rowOff>41413</xdr:rowOff>
    </xdr:from>
    <xdr:to>
      <xdr:col>8</xdr:col>
      <xdr:colOff>279124</xdr:colOff>
      <xdr:row>132</xdr:row>
      <xdr:rowOff>168088</xdr:rowOff>
    </xdr:to>
    <xdr:sp macro="" textlink="">
      <xdr:nvSpPr>
        <xdr:cNvPr id="699" name="大かっこ 698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/>
      </xdr:nvSpPr>
      <xdr:spPr>
        <a:xfrm>
          <a:off x="2346512" y="249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132</xdr:row>
      <xdr:rowOff>8282</xdr:rowOff>
    </xdr:from>
    <xdr:to>
      <xdr:col>8</xdr:col>
      <xdr:colOff>49696</xdr:colOff>
      <xdr:row>132</xdr:row>
      <xdr:rowOff>8282</xdr:rowOff>
    </xdr:to>
    <xdr:cxnSp macro="">
      <xdr:nvCxnSpPr>
        <xdr:cNvPr id="700" name="直線コネクタ 699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CxnSpPr/>
      </xdr:nvCxnSpPr>
      <xdr:spPr>
        <a:xfrm>
          <a:off x="2597426" y="250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132</xdr:row>
      <xdr:rowOff>8282</xdr:rowOff>
    </xdr:from>
    <xdr:to>
      <xdr:col>12</xdr:col>
      <xdr:colOff>49696</xdr:colOff>
      <xdr:row>132</xdr:row>
      <xdr:rowOff>8282</xdr:rowOff>
    </xdr:to>
    <xdr:cxnSp macro="">
      <xdr:nvCxnSpPr>
        <xdr:cNvPr id="701" name="直線コネクタ 700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CxnSpPr/>
      </xdr:nvCxnSpPr>
      <xdr:spPr>
        <a:xfrm>
          <a:off x="3702326" y="250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131</xdr:row>
      <xdr:rowOff>41413</xdr:rowOff>
    </xdr:from>
    <xdr:to>
      <xdr:col>12</xdr:col>
      <xdr:colOff>279124</xdr:colOff>
      <xdr:row>132</xdr:row>
      <xdr:rowOff>168088</xdr:rowOff>
    </xdr:to>
    <xdr:sp macro="" textlink="">
      <xdr:nvSpPr>
        <xdr:cNvPr id="702" name="大かっこ 70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/>
      </xdr:nvSpPr>
      <xdr:spPr>
        <a:xfrm>
          <a:off x="3451412" y="249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139</xdr:row>
      <xdr:rowOff>41413</xdr:rowOff>
    </xdr:from>
    <xdr:to>
      <xdr:col>12</xdr:col>
      <xdr:colOff>279124</xdr:colOff>
      <xdr:row>140</xdr:row>
      <xdr:rowOff>168088</xdr:rowOff>
    </xdr:to>
    <xdr:sp macro="" textlink="">
      <xdr:nvSpPr>
        <xdr:cNvPr id="703" name="大かっこ 702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/>
      </xdr:nvSpPr>
      <xdr:spPr>
        <a:xfrm>
          <a:off x="3451412" y="2642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140</xdr:row>
      <xdr:rowOff>8282</xdr:rowOff>
    </xdr:from>
    <xdr:to>
      <xdr:col>12</xdr:col>
      <xdr:colOff>49696</xdr:colOff>
      <xdr:row>140</xdr:row>
      <xdr:rowOff>8282</xdr:rowOff>
    </xdr:to>
    <xdr:cxnSp macro="">
      <xdr:nvCxnSpPr>
        <xdr:cNvPr id="704" name="直線コネクタ 703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CxnSpPr/>
      </xdr:nvCxnSpPr>
      <xdr:spPr>
        <a:xfrm>
          <a:off x="3702326" y="2658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142</xdr:row>
      <xdr:rowOff>41413</xdr:rowOff>
    </xdr:from>
    <xdr:to>
      <xdr:col>8</xdr:col>
      <xdr:colOff>279124</xdr:colOff>
      <xdr:row>143</xdr:row>
      <xdr:rowOff>168088</xdr:rowOff>
    </xdr:to>
    <xdr:sp macro="" textlink="">
      <xdr:nvSpPr>
        <xdr:cNvPr id="705" name="大かっこ 704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/>
      </xdr:nvSpPr>
      <xdr:spPr>
        <a:xfrm>
          <a:off x="2346512" y="2699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143</xdr:row>
      <xdr:rowOff>8282</xdr:rowOff>
    </xdr:from>
    <xdr:to>
      <xdr:col>8</xdr:col>
      <xdr:colOff>49696</xdr:colOff>
      <xdr:row>143</xdr:row>
      <xdr:rowOff>8282</xdr:rowOff>
    </xdr:to>
    <xdr:cxnSp macro="">
      <xdr:nvCxnSpPr>
        <xdr:cNvPr id="706" name="直線コネクタ 705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CxnSpPr/>
      </xdr:nvCxnSpPr>
      <xdr:spPr>
        <a:xfrm>
          <a:off x="2597426" y="2715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139</xdr:row>
      <xdr:rowOff>41413</xdr:rowOff>
    </xdr:from>
    <xdr:to>
      <xdr:col>16</xdr:col>
      <xdr:colOff>279124</xdr:colOff>
      <xdr:row>140</xdr:row>
      <xdr:rowOff>168088</xdr:rowOff>
    </xdr:to>
    <xdr:sp macro="" textlink="">
      <xdr:nvSpPr>
        <xdr:cNvPr id="707" name="大かっこ 706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/>
      </xdr:nvSpPr>
      <xdr:spPr>
        <a:xfrm>
          <a:off x="4556312" y="2642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140</xdr:row>
      <xdr:rowOff>8282</xdr:rowOff>
    </xdr:from>
    <xdr:to>
      <xdr:col>16</xdr:col>
      <xdr:colOff>49696</xdr:colOff>
      <xdr:row>140</xdr:row>
      <xdr:rowOff>8282</xdr:rowOff>
    </xdr:to>
    <xdr:cxnSp macro="">
      <xdr:nvCxnSpPr>
        <xdr:cNvPr id="708" name="直線コネクタ 707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CxnSpPr/>
      </xdr:nvCxnSpPr>
      <xdr:spPr>
        <a:xfrm>
          <a:off x="4807226" y="2658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142</xdr:row>
      <xdr:rowOff>41413</xdr:rowOff>
    </xdr:from>
    <xdr:to>
      <xdr:col>16</xdr:col>
      <xdr:colOff>279124</xdr:colOff>
      <xdr:row>143</xdr:row>
      <xdr:rowOff>168088</xdr:rowOff>
    </xdr:to>
    <xdr:sp macro="" textlink="">
      <xdr:nvSpPr>
        <xdr:cNvPr id="709" name="大かっこ 708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/>
      </xdr:nvSpPr>
      <xdr:spPr>
        <a:xfrm>
          <a:off x="4556312" y="2699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143</xdr:row>
      <xdr:rowOff>8282</xdr:rowOff>
    </xdr:from>
    <xdr:to>
      <xdr:col>16</xdr:col>
      <xdr:colOff>49696</xdr:colOff>
      <xdr:row>143</xdr:row>
      <xdr:rowOff>8282</xdr:rowOff>
    </xdr:to>
    <xdr:cxnSp macro="">
      <xdr:nvCxnSpPr>
        <xdr:cNvPr id="710" name="直線コネクタ 709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CxnSpPr/>
      </xdr:nvCxnSpPr>
      <xdr:spPr>
        <a:xfrm>
          <a:off x="4807226" y="2715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145</xdr:row>
      <xdr:rowOff>41413</xdr:rowOff>
    </xdr:from>
    <xdr:to>
      <xdr:col>8</xdr:col>
      <xdr:colOff>279124</xdr:colOff>
      <xdr:row>146</xdr:row>
      <xdr:rowOff>168088</xdr:rowOff>
    </xdr:to>
    <xdr:sp macro="" textlink="">
      <xdr:nvSpPr>
        <xdr:cNvPr id="711" name="大かっこ 710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/>
      </xdr:nvSpPr>
      <xdr:spPr>
        <a:xfrm>
          <a:off x="2346512" y="275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146</xdr:row>
      <xdr:rowOff>8282</xdr:rowOff>
    </xdr:from>
    <xdr:to>
      <xdr:col>8</xdr:col>
      <xdr:colOff>49696</xdr:colOff>
      <xdr:row>146</xdr:row>
      <xdr:rowOff>8282</xdr:rowOff>
    </xdr:to>
    <xdr:cxnSp macro="">
      <xdr:nvCxnSpPr>
        <xdr:cNvPr id="712" name="直線コネクタ 71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CxnSpPr/>
      </xdr:nvCxnSpPr>
      <xdr:spPr>
        <a:xfrm>
          <a:off x="2597426" y="277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146</xdr:row>
      <xdr:rowOff>8282</xdr:rowOff>
    </xdr:from>
    <xdr:to>
      <xdr:col>12</xdr:col>
      <xdr:colOff>49696</xdr:colOff>
      <xdr:row>146</xdr:row>
      <xdr:rowOff>8282</xdr:rowOff>
    </xdr:to>
    <xdr:cxnSp macro="">
      <xdr:nvCxnSpPr>
        <xdr:cNvPr id="713" name="直線コネクタ 712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CxnSpPr/>
      </xdr:nvCxnSpPr>
      <xdr:spPr>
        <a:xfrm>
          <a:off x="3702326" y="277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145</xdr:row>
      <xdr:rowOff>41413</xdr:rowOff>
    </xdr:from>
    <xdr:to>
      <xdr:col>12</xdr:col>
      <xdr:colOff>279124</xdr:colOff>
      <xdr:row>146</xdr:row>
      <xdr:rowOff>168088</xdr:rowOff>
    </xdr:to>
    <xdr:sp macro="" textlink="">
      <xdr:nvSpPr>
        <xdr:cNvPr id="714" name="大かっこ 713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/>
      </xdr:nvSpPr>
      <xdr:spPr>
        <a:xfrm>
          <a:off x="3451412" y="275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153</xdr:row>
      <xdr:rowOff>41413</xdr:rowOff>
    </xdr:from>
    <xdr:to>
      <xdr:col>12</xdr:col>
      <xdr:colOff>279124</xdr:colOff>
      <xdr:row>154</xdr:row>
      <xdr:rowOff>168088</xdr:rowOff>
    </xdr:to>
    <xdr:sp macro="" textlink="">
      <xdr:nvSpPr>
        <xdr:cNvPr id="715" name="大かっこ 714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/>
      </xdr:nvSpPr>
      <xdr:spPr>
        <a:xfrm>
          <a:off x="3451412" y="2909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154</xdr:row>
      <xdr:rowOff>8282</xdr:rowOff>
    </xdr:from>
    <xdr:to>
      <xdr:col>12</xdr:col>
      <xdr:colOff>49696</xdr:colOff>
      <xdr:row>154</xdr:row>
      <xdr:rowOff>8282</xdr:rowOff>
    </xdr:to>
    <xdr:cxnSp macro="">
      <xdr:nvCxnSpPr>
        <xdr:cNvPr id="716" name="直線コネクタ 715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CxnSpPr/>
      </xdr:nvCxnSpPr>
      <xdr:spPr>
        <a:xfrm>
          <a:off x="3702326" y="2925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156</xdr:row>
      <xdr:rowOff>41413</xdr:rowOff>
    </xdr:from>
    <xdr:to>
      <xdr:col>8</xdr:col>
      <xdr:colOff>279124</xdr:colOff>
      <xdr:row>157</xdr:row>
      <xdr:rowOff>168088</xdr:rowOff>
    </xdr:to>
    <xdr:sp macro="" textlink="">
      <xdr:nvSpPr>
        <xdr:cNvPr id="717" name="大かっこ 716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/>
      </xdr:nvSpPr>
      <xdr:spPr>
        <a:xfrm>
          <a:off x="2346512" y="2966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157</xdr:row>
      <xdr:rowOff>8282</xdr:rowOff>
    </xdr:from>
    <xdr:to>
      <xdr:col>8</xdr:col>
      <xdr:colOff>49696</xdr:colOff>
      <xdr:row>157</xdr:row>
      <xdr:rowOff>8282</xdr:rowOff>
    </xdr:to>
    <xdr:cxnSp macro="">
      <xdr:nvCxnSpPr>
        <xdr:cNvPr id="718" name="直線コネクタ 717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CxnSpPr/>
      </xdr:nvCxnSpPr>
      <xdr:spPr>
        <a:xfrm>
          <a:off x="2597426" y="2982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153</xdr:row>
      <xdr:rowOff>41413</xdr:rowOff>
    </xdr:from>
    <xdr:to>
      <xdr:col>16</xdr:col>
      <xdr:colOff>279124</xdr:colOff>
      <xdr:row>154</xdr:row>
      <xdr:rowOff>168088</xdr:rowOff>
    </xdr:to>
    <xdr:sp macro="" textlink="">
      <xdr:nvSpPr>
        <xdr:cNvPr id="719" name="大かっこ 718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/>
      </xdr:nvSpPr>
      <xdr:spPr>
        <a:xfrm>
          <a:off x="4556312" y="2909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154</xdr:row>
      <xdr:rowOff>8282</xdr:rowOff>
    </xdr:from>
    <xdr:to>
      <xdr:col>16</xdr:col>
      <xdr:colOff>49696</xdr:colOff>
      <xdr:row>154</xdr:row>
      <xdr:rowOff>8282</xdr:rowOff>
    </xdr:to>
    <xdr:cxnSp macro="">
      <xdr:nvCxnSpPr>
        <xdr:cNvPr id="720" name="直線コネクタ 719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CxnSpPr/>
      </xdr:nvCxnSpPr>
      <xdr:spPr>
        <a:xfrm>
          <a:off x="4807226" y="2925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156</xdr:row>
      <xdr:rowOff>41413</xdr:rowOff>
    </xdr:from>
    <xdr:to>
      <xdr:col>16</xdr:col>
      <xdr:colOff>279124</xdr:colOff>
      <xdr:row>157</xdr:row>
      <xdr:rowOff>168088</xdr:rowOff>
    </xdr:to>
    <xdr:sp macro="" textlink="">
      <xdr:nvSpPr>
        <xdr:cNvPr id="721" name="大かっこ 720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/>
      </xdr:nvSpPr>
      <xdr:spPr>
        <a:xfrm>
          <a:off x="4556312" y="2966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157</xdr:row>
      <xdr:rowOff>8282</xdr:rowOff>
    </xdr:from>
    <xdr:to>
      <xdr:col>16</xdr:col>
      <xdr:colOff>49696</xdr:colOff>
      <xdr:row>157</xdr:row>
      <xdr:rowOff>8282</xdr:rowOff>
    </xdr:to>
    <xdr:cxnSp macro="">
      <xdr:nvCxnSpPr>
        <xdr:cNvPr id="722" name="直線コネクタ 72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CxnSpPr/>
      </xdr:nvCxnSpPr>
      <xdr:spPr>
        <a:xfrm>
          <a:off x="4807226" y="2982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159</xdr:row>
      <xdr:rowOff>41413</xdr:rowOff>
    </xdr:from>
    <xdr:to>
      <xdr:col>8</xdr:col>
      <xdr:colOff>279124</xdr:colOff>
      <xdr:row>160</xdr:row>
      <xdr:rowOff>168088</xdr:rowOff>
    </xdr:to>
    <xdr:sp macro="" textlink="">
      <xdr:nvSpPr>
        <xdr:cNvPr id="723" name="大かっこ 722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/>
      </xdr:nvSpPr>
      <xdr:spPr>
        <a:xfrm>
          <a:off x="2346512" y="3023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160</xdr:row>
      <xdr:rowOff>8282</xdr:rowOff>
    </xdr:from>
    <xdr:to>
      <xdr:col>8</xdr:col>
      <xdr:colOff>49696</xdr:colOff>
      <xdr:row>160</xdr:row>
      <xdr:rowOff>8282</xdr:rowOff>
    </xdr:to>
    <xdr:cxnSp macro="">
      <xdr:nvCxnSpPr>
        <xdr:cNvPr id="724" name="直線コネクタ 723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CxnSpPr/>
      </xdr:nvCxnSpPr>
      <xdr:spPr>
        <a:xfrm>
          <a:off x="2597426" y="3039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160</xdr:row>
      <xdr:rowOff>8282</xdr:rowOff>
    </xdr:from>
    <xdr:to>
      <xdr:col>12</xdr:col>
      <xdr:colOff>49696</xdr:colOff>
      <xdr:row>160</xdr:row>
      <xdr:rowOff>8282</xdr:rowOff>
    </xdr:to>
    <xdr:cxnSp macro="">
      <xdr:nvCxnSpPr>
        <xdr:cNvPr id="725" name="直線コネクタ 724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CxnSpPr/>
      </xdr:nvCxnSpPr>
      <xdr:spPr>
        <a:xfrm>
          <a:off x="3702326" y="3039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159</xdr:row>
      <xdr:rowOff>41413</xdr:rowOff>
    </xdr:from>
    <xdr:to>
      <xdr:col>12</xdr:col>
      <xdr:colOff>279124</xdr:colOff>
      <xdr:row>160</xdr:row>
      <xdr:rowOff>168088</xdr:rowOff>
    </xdr:to>
    <xdr:sp macro="" textlink="">
      <xdr:nvSpPr>
        <xdr:cNvPr id="726" name="大かっこ 725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/>
      </xdr:nvSpPr>
      <xdr:spPr>
        <a:xfrm>
          <a:off x="3451412" y="3023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167</xdr:row>
      <xdr:rowOff>41413</xdr:rowOff>
    </xdr:from>
    <xdr:to>
      <xdr:col>12</xdr:col>
      <xdr:colOff>279124</xdr:colOff>
      <xdr:row>168</xdr:row>
      <xdr:rowOff>168088</xdr:rowOff>
    </xdr:to>
    <xdr:sp macro="" textlink="">
      <xdr:nvSpPr>
        <xdr:cNvPr id="727" name="大かっこ 726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/>
      </xdr:nvSpPr>
      <xdr:spPr>
        <a:xfrm>
          <a:off x="3451412" y="3175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168</xdr:row>
      <xdr:rowOff>8282</xdr:rowOff>
    </xdr:from>
    <xdr:to>
      <xdr:col>12</xdr:col>
      <xdr:colOff>49696</xdr:colOff>
      <xdr:row>168</xdr:row>
      <xdr:rowOff>8282</xdr:rowOff>
    </xdr:to>
    <xdr:cxnSp macro="">
      <xdr:nvCxnSpPr>
        <xdr:cNvPr id="728" name="直線コネクタ 727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CxnSpPr/>
      </xdr:nvCxnSpPr>
      <xdr:spPr>
        <a:xfrm>
          <a:off x="3702326" y="3191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170</xdr:row>
      <xdr:rowOff>41413</xdr:rowOff>
    </xdr:from>
    <xdr:to>
      <xdr:col>8</xdr:col>
      <xdr:colOff>279124</xdr:colOff>
      <xdr:row>171</xdr:row>
      <xdr:rowOff>168088</xdr:rowOff>
    </xdr:to>
    <xdr:sp macro="" textlink="">
      <xdr:nvSpPr>
        <xdr:cNvPr id="729" name="大かっこ 728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/>
      </xdr:nvSpPr>
      <xdr:spPr>
        <a:xfrm>
          <a:off x="2346512" y="3233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171</xdr:row>
      <xdr:rowOff>8282</xdr:rowOff>
    </xdr:from>
    <xdr:to>
      <xdr:col>8</xdr:col>
      <xdr:colOff>49696</xdr:colOff>
      <xdr:row>171</xdr:row>
      <xdr:rowOff>8282</xdr:rowOff>
    </xdr:to>
    <xdr:cxnSp macro="">
      <xdr:nvCxnSpPr>
        <xdr:cNvPr id="730" name="直線コネクタ 729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CxnSpPr/>
      </xdr:nvCxnSpPr>
      <xdr:spPr>
        <a:xfrm>
          <a:off x="2597426" y="3248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167</xdr:row>
      <xdr:rowOff>41413</xdr:rowOff>
    </xdr:from>
    <xdr:to>
      <xdr:col>16</xdr:col>
      <xdr:colOff>279124</xdr:colOff>
      <xdr:row>168</xdr:row>
      <xdr:rowOff>168088</xdr:rowOff>
    </xdr:to>
    <xdr:sp macro="" textlink="">
      <xdr:nvSpPr>
        <xdr:cNvPr id="731" name="大かっこ 730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/>
      </xdr:nvSpPr>
      <xdr:spPr>
        <a:xfrm>
          <a:off x="4556312" y="31759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168</xdr:row>
      <xdr:rowOff>8282</xdr:rowOff>
    </xdr:from>
    <xdr:to>
      <xdr:col>16</xdr:col>
      <xdr:colOff>49696</xdr:colOff>
      <xdr:row>168</xdr:row>
      <xdr:rowOff>8282</xdr:rowOff>
    </xdr:to>
    <xdr:cxnSp macro="">
      <xdr:nvCxnSpPr>
        <xdr:cNvPr id="732" name="直線コネクタ 73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CxnSpPr/>
      </xdr:nvCxnSpPr>
      <xdr:spPr>
        <a:xfrm>
          <a:off x="4807226" y="31917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170</xdr:row>
      <xdr:rowOff>41413</xdr:rowOff>
    </xdr:from>
    <xdr:to>
      <xdr:col>16</xdr:col>
      <xdr:colOff>279124</xdr:colOff>
      <xdr:row>171</xdr:row>
      <xdr:rowOff>168088</xdr:rowOff>
    </xdr:to>
    <xdr:sp macro="" textlink="">
      <xdr:nvSpPr>
        <xdr:cNvPr id="733" name="大かっこ 732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/>
      </xdr:nvSpPr>
      <xdr:spPr>
        <a:xfrm>
          <a:off x="4556312" y="32331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171</xdr:row>
      <xdr:rowOff>8282</xdr:rowOff>
    </xdr:from>
    <xdr:to>
      <xdr:col>16</xdr:col>
      <xdr:colOff>49696</xdr:colOff>
      <xdr:row>171</xdr:row>
      <xdr:rowOff>8282</xdr:rowOff>
    </xdr:to>
    <xdr:cxnSp macro="">
      <xdr:nvCxnSpPr>
        <xdr:cNvPr id="734" name="直線コネクタ 733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CxnSpPr/>
      </xdr:nvCxnSpPr>
      <xdr:spPr>
        <a:xfrm>
          <a:off x="4807226" y="32488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173</xdr:row>
      <xdr:rowOff>41413</xdr:rowOff>
    </xdr:from>
    <xdr:to>
      <xdr:col>8</xdr:col>
      <xdr:colOff>279124</xdr:colOff>
      <xdr:row>174</xdr:row>
      <xdr:rowOff>168088</xdr:rowOff>
    </xdr:to>
    <xdr:sp macro="" textlink="">
      <xdr:nvSpPr>
        <xdr:cNvPr id="735" name="大かっこ 734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/>
      </xdr:nvSpPr>
      <xdr:spPr>
        <a:xfrm>
          <a:off x="2346512" y="3290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174</xdr:row>
      <xdr:rowOff>8282</xdr:rowOff>
    </xdr:from>
    <xdr:to>
      <xdr:col>8</xdr:col>
      <xdr:colOff>49696</xdr:colOff>
      <xdr:row>174</xdr:row>
      <xdr:rowOff>8282</xdr:rowOff>
    </xdr:to>
    <xdr:cxnSp macro="">
      <xdr:nvCxnSpPr>
        <xdr:cNvPr id="736" name="直線コネクタ 735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CxnSpPr/>
      </xdr:nvCxnSpPr>
      <xdr:spPr>
        <a:xfrm>
          <a:off x="2597426" y="3306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174</xdr:row>
      <xdr:rowOff>8282</xdr:rowOff>
    </xdr:from>
    <xdr:to>
      <xdr:col>12</xdr:col>
      <xdr:colOff>49696</xdr:colOff>
      <xdr:row>174</xdr:row>
      <xdr:rowOff>8282</xdr:rowOff>
    </xdr:to>
    <xdr:cxnSp macro="">
      <xdr:nvCxnSpPr>
        <xdr:cNvPr id="737" name="直線コネクタ 736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CxnSpPr/>
      </xdr:nvCxnSpPr>
      <xdr:spPr>
        <a:xfrm>
          <a:off x="3702326" y="33060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173</xdr:row>
      <xdr:rowOff>41413</xdr:rowOff>
    </xdr:from>
    <xdr:to>
      <xdr:col>12</xdr:col>
      <xdr:colOff>279124</xdr:colOff>
      <xdr:row>174</xdr:row>
      <xdr:rowOff>168088</xdr:rowOff>
    </xdr:to>
    <xdr:sp macro="" textlink="">
      <xdr:nvSpPr>
        <xdr:cNvPr id="738" name="大かっこ 737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/>
      </xdr:nvSpPr>
      <xdr:spPr>
        <a:xfrm>
          <a:off x="3451412" y="32902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183</xdr:row>
      <xdr:rowOff>41413</xdr:rowOff>
    </xdr:from>
    <xdr:to>
      <xdr:col>12</xdr:col>
      <xdr:colOff>279124</xdr:colOff>
      <xdr:row>184</xdr:row>
      <xdr:rowOff>168088</xdr:rowOff>
    </xdr:to>
    <xdr:sp macro="" textlink="">
      <xdr:nvSpPr>
        <xdr:cNvPr id="739" name="大かっこ 738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/>
      </xdr:nvSpPr>
      <xdr:spPr>
        <a:xfrm>
          <a:off x="3451412" y="3480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184</xdr:row>
      <xdr:rowOff>8282</xdr:rowOff>
    </xdr:from>
    <xdr:to>
      <xdr:col>12</xdr:col>
      <xdr:colOff>49696</xdr:colOff>
      <xdr:row>184</xdr:row>
      <xdr:rowOff>8282</xdr:rowOff>
    </xdr:to>
    <xdr:cxnSp macro="">
      <xdr:nvCxnSpPr>
        <xdr:cNvPr id="740" name="直線コネクタ 739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CxnSpPr/>
      </xdr:nvCxnSpPr>
      <xdr:spPr>
        <a:xfrm>
          <a:off x="3702326" y="3496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186</xdr:row>
      <xdr:rowOff>41413</xdr:rowOff>
    </xdr:from>
    <xdr:to>
      <xdr:col>8</xdr:col>
      <xdr:colOff>279124</xdr:colOff>
      <xdr:row>187</xdr:row>
      <xdr:rowOff>168088</xdr:rowOff>
    </xdr:to>
    <xdr:sp macro="" textlink="">
      <xdr:nvSpPr>
        <xdr:cNvPr id="741" name="大かっこ 740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/>
      </xdr:nvSpPr>
      <xdr:spPr>
        <a:xfrm>
          <a:off x="2346512" y="3537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187</xdr:row>
      <xdr:rowOff>8282</xdr:rowOff>
    </xdr:from>
    <xdr:to>
      <xdr:col>8</xdr:col>
      <xdr:colOff>49696</xdr:colOff>
      <xdr:row>187</xdr:row>
      <xdr:rowOff>8282</xdr:rowOff>
    </xdr:to>
    <xdr:cxnSp macro="">
      <xdr:nvCxnSpPr>
        <xdr:cNvPr id="742" name="直線コネクタ 74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CxnSpPr/>
      </xdr:nvCxnSpPr>
      <xdr:spPr>
        <a:xfrm>
          <a:off x="2597426" y="3553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183</xdr:row>
      <xdr:rowOff>41413</xdr:rowOff>
    </xdr:from>
    <xdr:to>
      <xdr:col>16</xdr:col>
      <xdr:colOff>279124</xdr:colOff>
      <xdr:row>184</xdr:row>
      <xdr:rowOff>168088</xdr:rowOff>
    </xdr:to>
    <xdr:sp macro="" textlink="">
      <xdr:nvSpPr>
        <xdr:cNvPr id="743" name="大かっこ 742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/>
      </xdr:nvSpPr>
      <xdr:spPr>
        <a:xfrm>
          <a:off x="4556312" y="3480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184</xdr:row>
      <xdr:rowOff>8282</xdr:rowOff>
    </xdr:from>
    <xdr:to>
      <xdr:col>16</xdr:col>
      <xdr:colOff>49696</xdr:colOff>
      <xdr:row>184</xdr:row>
      <xdr:rowOff>8282</xdr:rowOff>
    </xdr:to>
    <xdr:cxnSp macro="">
      <xdr:nvCxnSpPr>
        <xdr:cNvPr id="744" name="直線コネクタ 743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CxnSpPr/>
      </xdr:nvCxnSpPr>
      <xdr:spPr>
        <a:xfrm>
          <a:off x="4807226" y="3496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186</xdr:row>
      <xdr:rowOff>41413</xdr:rowOff>
    </xdr:from>
    <xdr:to>
      <xdr:col>16</xdr:col>
      <xdr:colOff>279124</xdr:colOff>
      <xdr:row>187</xdr:row>
      <xdr:rowOff>168088</xdr:rowOff>
    </xdr:to>
    <xdr:sp macro="" textlink="">
      <xdr:nvSpPr>
        <xdr:cNvPr id="745" name="大かっこ 744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/>
      </xdr:nvSpPr>
      <xdr:spPr>
        <a:xfrm>
          <a:off x="4556312" y="35379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187</xdr:row>
      <xdr:rowOff>8282</xdr:rowOff>
    </xdr:from>
    <xdr:to>
      <xdr:col>16</xdr:col>
      <xdr:colOff>49696</xdr:colOff>
      <xdr:row>187</xdr:row>
      <xdr:rowOff>8282</xdr:rowOff>
    </xdr:to>
    <xdr:cxnSp macro="">
      <xdr:nvCxnSpPr>
        <xdr:cNvPr id="746" name="直線コネクタ 745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CxnSpPr/>
      </xdr:nvCxnSpPr>
      <xdr:spPr>
        <a:xfrm>
          <a:off x="4807226" y="35536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189</xdr:row>
      <xdr:rowOff>41413</xdr:rowOff>
    </xdr:from>
    <xdr:to>
      <xdr:col>8</xdr:col>
      <xdr:colOff>279124</xdr:colOff>
      <xdr:row>190</xdr:row>
      <xdr:rowOff>168088</xdr:rowOff>
    </xdr:to>
    <xdr:sp macro="" textlink="">
      <xdr:nvSpPr>
        <xdr:cNvPr id="747" name="大かっこ 746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/>
      </xdr:nvSpPr>
      <xdr:spPr>
        <a:xfrm>
          <a:off x="2346512" y="3595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190</xdr:row>
      <xdr:rowOff>8282</xdr:rowOff>
    </xdr:from>
    <xdr:to>
      <xdr:col>8</xdr:col>
      <xdr:colOff>49696</xdr:colOff>
      <xdr:row>190</xdr:row>
      <xdr:rowOff>8282</xdr:rowOff>
    </xdr:to>
    <xdr:cxnSp macro="">
      <xdr:nvCxnSpPr>
        <xdr:cNvPr id="748" name="直線コネクタ 747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CxnSpPr/>
      </xdr:nvCxnSpPr>
      <xdr:spPr>
        <a:xfrm>
          <a:off x="2597426" y="3610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190</xdr:row>
      <xdr:rowOff>8282</xdr:rowOff>
    </xdr:from>
    <xdr:to>
      <xdr:col>12</xdr:col>
      <xdr:colOff>49696</xdr:colOff>
      <xdr:row>190</xdr:row>
      <xdr:rowOff>8282</xdr:rowOff>
    </xdr:to>
    <xdr:cxnSp macro="">
      <xdr:nvCxnSpPr>
        <xdr:cNvPr id="749" name="直線コネクタ 748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CxnSpPr/>
      </xdr:nvCxnSpPr>
      <xdr:spPr>
        <a:xfrm>
          <a:off x="3702326" y="3610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189</xdr:row>
      <xdr:rowOff>41413</xdr:rowOff>
    </xdr:from>
    <xdr:to>
      <xdr:col>12</xdr:col>
      <xdr:colOff>279124</xdr:colOff>
      <xdr:row>190</xdr:row>
      <xdr:rowOff>168088</xdr:rowOff>
    </xdr:to>
    <xdr:sp macro="" textlink="">
      <xdr:nvSpPr>
        <xdr:cNvPr id="750" name="大かっこ 749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/>
      </xdr:nvSpPr>
      <xdr:spPr>
        <a:xfrm>
          <a:off x="3451412" y="3595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197</xdr:row>
      <xdr:rowOff>41413</xdr:rowOff>
    </xdr:from>
    <xdr:to>
      <xdr:col>12</xdr:col>
      <xdr:colOff>279124</xdr:colOff>
      <xdr:row>198</xdr:row>
      <xdr:rowOff>168088</xdr:rowOff>
    </xdr:to>
    <xdr:sp macro="" textlink="">
      <xdr:nvSpPr>
        <xdr:cNvPr id="751" name="大かっこ 750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/>
      </xdr:nvSpPr>
      <xdr:spPr>
        <a:xfrm>
          <a:off x="3451412" y="3747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198</xdr:row>
      <xdr:rowOff>8282</xdr:rowOff>
    </xdr:from>
    <xdr:to>
      <xdr:col>12</xdr:col>
      <xdr:colOff>49696</xdr:colOff>
      <xdr:row>198</xdr:row>
      <xdr:rowOff>8282</xdr:rowOff>
    </xdr:to>
    <xdr:cxnSp macro="">
      <xdr:nvCxnSpPr>
        <xdr:cNvPr id="752" name="直線コネクタ 75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CxnSpPr/>
      </xdr:nvCxnSpPr>
      <xdr:spPr>
        <a:xfrm>
          <a:off x="3702326" y="3763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200</xdr:row>
      <xdr:rowOff>41413</xdr:rowOff>
    </xdr:from>
    <xdr:to>
      <xdr:col>8</xdr:col>
      <xdr:colOff>279124</xdr:colOff>
      <xdr:row>201</xdr:row>
      <xdr:rowOff>168088</xdr:rowOff>
    </xdr:to>
    <xdr:sp macro="" textlink="">
      <xdr:nvSpPr>
        <xdr:cNvPr id="753" name="大かっこ 752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/>
      </xdr:nvSpPr>
      <xdr:spPr>
        <a:xfrm>
          <a:off x="2346512" y="3804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201</xdr:row>
      <xdr:rowOff>8282</xdr:rowOff>
    </xdr:from>
    <xdr:to>
      <xdr:col>8</xdr:col>
      <xdr:colOff>49696</xdr:colOff>
      <xdr:row>201</xdr:row>
      <xdr:rowOff>8282</xdr:rowOff>
    </xdr:to>
    <xdr:cxnSp macro="">
      <xdr:nvCxnSpPr>
        <xdr:cNvPr id="754" name="直線コネクタ 753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CxnSpPr/>
      </xdr:nvCxnSpPr>
      <xdr:spPr>
        <a:xfrm>
          <a:off x="2597426" y="3820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197</xdr:row>
      <xdr:rowOff>41413</xdr:rowOff>
    </xdr:from>
    <xdr:to>
      <xdr:col>16</xdr:col>
      <xdr:colOff>279124</xdr:colOff>
      <xdr:row>198</xdr:row>
      <xdr:rowOff>168088</xdr:rowOff>
    </xdr:to>
    <xdr:sp macro="" textlink="">
      <xdr:nvSpPr>
        <xdr:cNvPr id="755" name="大かっこ 754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/>
      </xdr:nvSpPr>
      <xdr:spPr>
        <a:xfrm>
          <a:off x="4556312" y="3747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198</xdr:row>
      <xdr:rowOff>8282</xdr:rowOff>
    </xdr:from>
    <xdr:to>
      <xdr:col>16</xdr:col>
      <xdr:colOff>49696</xdr:colOff>
      <xdr:row>198</xdr:row>
      <xdr:rowOff>8282</xdr:rowOff>
    </xdr:to>
    <xdr:cxnSp macro="">
      <xdr:nvCxnSpPr>
        <xdr:cNvPr id="756" name="直線コネクタ 755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CxnSpPr/>
      </xdr:nvCxnSpPr>
      <xdr:spPr>
        <a:xfrm>
          <a:off x="4807226" y="3763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200</xdr:row>
      <xdr:rowOff>41413</xdr:rowOff>
    </xdr:from>
    <xdr:to>
      <xdr:col>16</xdr:col>
      <xdr:colOff>279124</xdr:colOff>
      <xdr:row>201</xdr:row>
      <xdr:rowOff>168088</xdr:rowOff>
    </xdr:to>
    <xdr:sp macro="" textlink="">
      <xdr:nvSpPr>
        <xdr:cNvPr id="757" name="大かっこ 756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/>
      </xdr:nvSpPr>
      <xdr:spPr>
        <a:xfrm>
          <a:off x="4556312" y="3804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201</xdr:row>
      <xdr:rowOff>8282</xdr:rowOff>
    </xdr:from>
    <xdr:to>
      <xdr:col>16</xdr:col>
      <xdr:colOff>49696</xdr:colOff>
      <xdr:row>201</xdr:row>
      <xdr:rowOff>8282</xdr:rowOff>
    </xdr:to>
    <xdr:cxnSp macro="">
      <xdr:nvCxnSpPr>
        <xdr:cNvPr id="758" name="直線コネクタ 757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CxnSpPr/>
      </xdr:nvCxnSpPr>
      <xdr:spPr>
        <a:xfrm>
          <a:off x="4807226" y="3820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203</xdr:row>
      <xdr:rowOff>41413</xdr:rowOff>
    </xdr:from>
    <xdr:to>
      <xdr:col>8</xdr:col>
      <xdr:colOff>279124</xdr:colOff>
      <xdr:row>204</xdr:row>
      <xdr:rowOff>168088</xdr:rowOff>
    </xdr:to>
    <xdr:sp macro="" textlink="">
      <xdr:nvSpPr>
        <xdr:cNvPr id="759" name="大かっこ 758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/>
      </xdr:nvSpPr>
      <xdr:spPr>
        <a:xfrm>
          <a:off x="2346512" y="3861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204</xdr:row>
      <xdr:rowOff>8282</xdr:rowOff>
    </xdr:from>
    <xdr:to>
      <xdr:col>8</xdr:col>
      <xdr:colOff>49696</xdr:colOff>
      <xdr:row>204</xdr:row>
      <xdr:rowOff>8282</xdr:rowOff>
    </xdr:to>
    <xdr:cxnSp macro="">
      <xdr:nvCxnSpPr>
        <xdr:cNvPr id="760" name="直線コネクタ 759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CxnSpPr/>
      </xdr:nvCxnSpPr>
      <xdr:spPr>
        <a:xfrm>
          <a:off x="2597426" y="3877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204</xdr:row>
      <xdr:rowOff>8282</xdr:rowOff>
    </xdr:from>
    <xdr:to>
      <xdr:col>12</xdr:col>
      <xdr:colOff>49696</xdr:colOff>
      <xdr:row>204</xdr:row>
      <xdr:rowOff>8282</xdr:rowOff>
    </xdr:to>
    <xdr:cxnSp macro="">
      <xdr:nvCxnSpPr>
        <xdr:cNvPr id="761" name="直線コネクタ 760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CxnSpPr/>
      </xdr:nvCxnSpPr>
      <xdr:spPr>
        <a:xfrm>
          <a:off x="3702326" y="3877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203</xdr:row>
      <xdr:rowOff>41413</xdr:rowOff>
    </xdr:from>
    <xdr:to>
      <xdr:col>12</xdr:col>
      <xdr:colOff>279124</xdr:colOff>
      <xdr:row>204</xdr:row>
      <xdr:rowOff>168088</xdr:rowOff>
    </xdr:to>
    <xdr:sp macro="" textlink="">
      <xdr:nvSpPr>
        <xdr:cNvPr id="762" name="大かっこ 76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/>
      </xdr:nvSpPr>
      <xdr:spPr>
        <a:xfrm>
          <a:off x="3451412" y="3861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211</xdr:row>
      <xdr:rowOff>41413</xdr:rowOff>
    </xdr:from>
    <xdr:to>
      <xdr:col>12</xdr:col>
      <xdr:colOff>279124</xdr:colOff>
      <xdr:row>212</xdr:row>
      <xdr:rowOff>168088</xdr:rowOff>
    </xdr:to>
    <xdr:sp macro="" textlink="">
      <xdr:nvSpPr>
        <xdr:cNvPr id="763" name="大かっこ 762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/>
      </xdr:nvSpPr>
      <xdr:spPr>
        <a:xfrm>
          <a:off x="3451412" y="401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212</xdr:row>
      <xdr:rowOff>8282</xdr:rowOff>
    </xdr:from>
    <xdr:to>
      <xdr:col>12</xdr:col>
      <xdr:colOff>49696</xdr:colOff>
      <xdr:row>212</xdr:row>
      <xdr:rowOff>8282</xdr:rowOff>
    </xdr:to>
    <xdr:cxnSp macro="">
      <xdr:nvCxnSpPr>
        <xdr:cNvPr id="764" name="直線コネクタ 763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CxnSpPr/>
      </xdr:nvCxnSpPr>
      <xdr:spPr>
        <a:xfrm>
          <a:off x="3702326" y="402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214</xdr:row>
      <xdr:rowOff>41413</xdr:rowOff>
    </xdr:from>
    <xdr:to>
      <xdr:col>8</xdr:col>
      <xdr:colOff>279124</xdr:colOff>
      <xdr:row>215</xdr:row>
      <xdr:rowOff>168088</xdr:rowOff>
    </xdr:to>
    <xdr:sp macro="" textlink="">
      <xdr:nvSpPr>
        <xdr:cNvPr id="765" name="大かっこ 764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/>
      </xdr:nvSpPr>
      <xdr:spPr>
        <a:xfrm>
          <a:off x="2346512" y="407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215</xdr:row>
      <xdr:rowOff>8282</xdr:rowOff>
    </xdr:from>
    <xdr:to>
      <xdr:col>8</xdr:col>
      <xdr:colOff>49696</xdr:colOff>
      <xdr:row>215</xdr:row>
      <xdr:rowOff>8282</xdr:rowOff>
    </xdr:to>
    <xdr:cxnSp macro="">
      <xdr:nvCxnSpPr>
        <xdr:cNvPr id="766" name="直線コネクタ 765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CxnSpPr/>
      </xdr:nvCxnSpPr>
      <xdr:spPr>
        <a:xfrm>
          <a:off x="2597426" y="408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211</xdr:row>
      <xdr:rowOff>41413</xdr:rowOff>
    </xdr:from>
    <xdr:to>
      <xdr:col>16</xdr:col>
      <xdr:colOff>279124</xdr:colOff>
      <xdr:row>212</xdr:row>
      <xdr:rowOff>168088</xdr:rowOff>
    </xdr:to>
    <xdr:sp macro="" textlink="">
      <xdr:nvSpPr>
        <xdr:cNvPr id="767" name="大かっこ 766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/>
      </xdr:nvSpPr>
      <xdr:spPr>
        <a:xfrm>
          <a:off x="4556312" y="4014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212</xdr:row>
      <xdr:rowOff>8282</xdr:rowOff>
    </xdr:from>
    <xdr:to>
      <xdr:col>16</xdr:col>
      <xdr:colOff>49696</xdr:colOff>
      <xdr:row>212</xdr:row>
      <xdr:rowOff>8282</xdr:rowOff>
    </xdr:to>
    <xdr:cxnSp macro="">
      <xdr:nvCxnSpPr>
        <xdr:cNvPr id="768" name="直線コネクタ 767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CxnSpPr/>
      </xdr:nvCxnSpPr>
      <xdr:spPr>
        <a:xfrm>
          <a:off x="4807226" y="4029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214</xdr:row>
      <xdr:rowOff>41413</xdr:rowOff>
    </xdr:from>
    <xdr:to>
      <xdr:col>16</xdr:col>
      <xdr:colOff>279124</xdr:colOff>
      <xdr:row>215</xdr:row>
      <xdr:rowOff>168088</xdr:rowOff>
    </xdr:to>
    <xdr:sp macro="" textlink="">
      <xdr:nvSpPr>
        <xdr:cNvPr id="769" name="大かっこ 768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/>
      </xdr:nvSpPr>
      <xdr:spPr>
        <a:xfrm>
          <a:off x="4556312" y="4071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215</xdr:row>
      <xdr:rowOff>8282</xdr:rowOff>
    </xdr:from>
    <xdr:to>
      <xdr:col>16</xdr:col>
      <xdr:colOff>49696</xdr:colOff>
      <xdr:row>215</xdr:row>
      <xdr:rowOff>8282</xdr:rowOff>
    </xdr:to>
    <xdr:cxnSp macro="">
      <xdr:nvCxnSpPr>
        <xdr:cNvPr id="770" name="直線コネクタ 769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CxnSpPr/>
      </xdr:nvCxnSpPr>
      <xdr:spPr>
        <a:xfrm>
          <a:off x="4807226" y="4087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217</xdr:row>
      <xdr:rowOff>41413</xdr:rowOff>
    </xdr:from>
    <xdr:to>
      <xdr:col>8</xdr:col>
      <xdr:colOff>279124</xdr:colOff>
      <xdr:row>218</xdr:row>
      <xdr:rowOff>168088</xdr:rowOff>
    </xdr:to>
    <xdr:sp macro="" textlink="">
      <xdr:nvSpPr>
        <xdr:cNvPr id="771" name="大かっこ 770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/>
      </xdr:nvSpPr>
      <xdr:spPr>
        <a:xfrm>
          <a:off x="2346512" y="4128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218</xdr:row>
      <xdr:rowOff>8282</xdr:rowOff>
    </xdr:from>
    <xdr:to>
      <xdr:col>8</xdr:col>
      <xdr:colOff>49696</xdr:colOff>
      <xdr:row>218</xdr:row>
      <xdr:rowOff>8282</xdr:rowOff>
    </xdr:to>
    <xdr:cxnSp macro="">
      <xdr:nvCxnSpPr>
        <xdr:cNvPr id="772" name="直線コネクタ 77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CxnSpPr/>
      </xdr:nvCxnSpPr>
      <xdr:spPr>
        <a:xfrm>
          <a:off x="2597426" y="414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218</xdr:row>
      <xdr:rowOff>8282</xdr:rowOff>
    </xdr:from>
    <xdr:to>
      <xdr:col>12</xdr:col>
      <xdr:colOff>49696</xdr:colOff>
      <xdr:row>218</xdr:row>
      <xdr:rowOff>8282</xdr:rowOff>
    </xdr:to>
    <xdr:cxnSp macro="">
      <xdr:nvCxnSpPr>
        <xdr:cNvPr id="773" name="直線コネクタ 772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CxnSpPr/>
      </xdr:nvCxnSpPr>
      <xdr:spPr>
        <a:xfrm>
          <a:off x="3702326" y="4144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217</xdr:row>
      <xdr:rowOff>41413</xdr:rowOff>
    </xdr:from>
    <xdr:to>
      <xdr:col>12</xdr:col>
      <xdr:colOff>279124</xdr:colOff>
      <xdr:row>218</xdr:row>
      <xdr:rowOff>168088</xdr:rowOff>
    </xdr:to>
    <xdr:sp macro="" textlink="">
      <xdr:nvSpPr>
        <xdr:cNvPr id="774" name="大かっこ 773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/>
      </xdr:nvSpPr>
      <xdr:spPr>
        <a:xfrm>
          <a:off x="3451412" y="4128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225</xdr:row>
      <xdr:rowOff>41413</xdr:rowOff>
    </xdr:from>
    <xdr:to>
      <xdr:col>12</xdr:col>
      <xdr:colOff>279124</xdr:colOff>
      <xdr:row>226</xdr:row>
      <xdr:rowOff>168088</xdr:rowOff>
    </xdr:to>
    <xdr:sp macro="" textlink="">
      <xdr:nvSpPr>
        <xdr:cNvPr id="775" name="大かっこ 774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/>
      </xdr:nvSpPr>
      <xdr:spPr>
        <a:xfrm>
          <a:off x="3451412" y="428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226</xdr:row>
      <xdr:rowOff>8282</xdr:rowOff>
    </xdr:from>
    <xdr:to>
      <xdr:col>12</xdr:col>
      <xdr:colOff>49696</xdr:colOff>
      <xdr:row>226</xdr:row>
      <xdr:rowOff>8282</xdr:rowOff>
    </xdr:to>
    <xdr:cxnSp macro="">
      <xdr:nvCxnSpPr>
        <xdr:cNvPr id="776" name="直線コネクタ 775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CxnSpPr/>
      </xdr:nvCxnSpPr>
      <xdr:spPr>
        <a:xfrm>
          <a:off x="3702326" y="429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228</xdr:row>
      <xdr:rowOff>41413</xdr:rowOff>
    </xdr:from>
    <xdr:to>
      <xdr:col>8</xdr:col>
      <xdr:colOff>279124</xdr:colOff>
      <xdr:row>229</xdr:row>
      <xdr:rowOff>168088</xdr:rowOff>
    </xdr:to>
    <xdr:sp macro="" textlink="">
      <xdr:nvSpPr>
        <xdr:cNvPr id="777" name="大かっこ 776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/>
      </xdr:nvSpPr>
      <xdr:spPr>
        <a:xfrm>
          <a:off x="2346512" y="433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229</xdr:row>
      <xdr:rowOff>8282</xdr:rowOff>
    </xdr:from>
    <xdr:to>
      <xdr:col>8</xdr:col>
      <xdr:colOff>49696</xdr:colOff>
      <xdr:row>229</xdr:row>
      <xdr:rowOff>8282</xdr:rowOff>
    </xdr:to>
    <xdr:cxnSp macro="">
      <xdr:nvCxnSpPr>
        <xdr:cNvPr id="778" name="直線コネクタ 777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CxnSpPr/>
      </xdr:nvCxnSpPr>
      <xdr:spPr>
        <a:xfrm>
          <a:off x="2597426" y="435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225</xdr:row>
      <xdr:rowOff>41413</xdr:rowOff>
    </xdr:from>
    <xdr:to>
      <xdr:col>16</xdr:col>
      <xdr:colOff>279124</xdr:colOff>
      <xdr:row>226</xdr:row>
      <xdr:rowOff>168088</xdr:rowOff>
    </xdr:to>
    <xdr:sp macro="" textlink="">
      <xdr:nvSpPr>
        <xdr:cNvPr id="779" name="大かっこ 778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/>
      </xdr:nvSpPr>
      <xdr:spPr>
        <a:xfrm>
          <a:off x="4556312" y="4280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226</xdr:row>
      <xdr:rowOff>8282</xdr:rowOff>
    </xdr:from>
    <xdr:to>
      <xdr:col>16</xdr:col>
      <xdr:colOff>49696</xdr:colOff>
      <xdr:row>226</xdr:row>
      <xdr:rowOff>8282</xdr:rowOff>
    </xdr:to>
    <xdr:cxnSp macro="">
      <xdr:nvCxnSpPr>
        <xdr:cNvPr id="780" name="直線コネクタ 779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CxnSpPr/>
      </xdr:nvCxnSpPr>
      <xdr:spPr>
        <a:xfrm>
          <a:off x="4807226" y="4296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228</xdr:row>
      <xdr:rowOff>41413</xdr:rowOff>
    </xdr:from>
    <xdr:to>
      <xdr:col>16</xdr:col>
      <xdr:colOff>279124</xdr:colOff>
      <xdr:row>229</xdr:row>
      <xdr:rowOff>168088</xdr:rowOff>
    </xdr:to>
    <xdr:sp macro="" textlink="">
      <xdr:nvSpPr>
        <xdr:cNvPr id="781" name="大かっこ 780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/>
      </xdr:nvSpPr>
      <xdr:spPr>
        <a:xfrm>
          <a:off x="4556312" y="4338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229</xdr:row>
      <xdr:rowOff>8282</xdr:rowOff>
    </xdr:from>
    <xdr:to>
      <xdr:col>16</xdr:col>
      <xdr:colOff>49696</xdr:colOff>
      <xdr:row>229</xdr:row>
      <xdr:rowOff>8282</xdr:rowOff>
    </xdr:to>
    <xdr:cxnSp macro="">
      <xdr:nvCxnSpPr>
        <xdr:cNvPr id="782" name="直線コネクタ 78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CxnSpPr/>
      </xdr:nvCxnSpPr>
      <xdr:spPr>
        <a:xfrm>
          <a:off x="4807226" y="4353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231</xdr:row>
      <xdr:rowOff>41413</xdr:rowOff>
    </xdr:from>
    <xdr:to>
      <xdr:col>8</xdr:col>
      <xdr:colOff>279124</xdr:colOff>
      <xdr:row>232</xdr:row>
      <xdr:rowOff>168088</xdr:rowOff>
    </xdr:to>
    <xdr:sp macro="" textlink="">
      <xdr:nvSpPr>
        <xdr:cNvPr id="783" name="大かっこ 782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/>
      </xdr:nvSpPr>
      <xdr:spPr>
        <a:xfrm>
          <a:off x="2346512" y="439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232</xdr:row>
      <xdr:rowOff>8282</xdr:rowOff>
    </xdr:from>
    <xdr:to>
      <xdr:col>8</xdr:col>
      <xdr:colOff>49696</xdr:colOff>
      <xdr:row>232</xdr:row>
      <xdr:rowOff>8282</xdr:rowOff>
    </xdr:to>
    <xdr:cxnSp macro="">
      <xdr:nvCxnSpPr>
        <xdr:cNvPr id="784" name="直線コネクタ 783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CxnSpPr/>
      </xdr:nvCxnSpPr>
      <xdr:spPr>
        <a:xfrm>
          <a:off x="2597426" y="441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232</xdr:row>
      <xdr:rowOff>8282</xdr:rowOff>
    </xdr:from>
    <xdr:to>
      <xdr:col>12</xdr:col>
      <xdr:colOff>49696</xdr:colOff>
      <xdr:row>232</xdr:row>
      <xdr:rowOff>8282</xdr:rowOff>
    </xdr:to>
    <xdr:cxnSp macro="">
      <xdr:nvCxnSpPr>
        <xdr:cNvPr id="785" name="直線コネクタ 784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CxnSpPr/>
      </xdr:nvCxnSpPr>
      <xdr:spPr>
        <a:xfrm>
          <a:off x="3702326" y="4410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231</xdr:row>
      <xdr:rowOff>41413</xdr:rowOff>
    </xdr:from>
    <xdr:to>
      <xdr:col>12</xdr:col>
      <xdr:colOff>279124</xdr:colOff>
      <xdr:row>232</xdr:row>
      <xdr:rowOff>168088</xdr:rowOff>
    </xdr:to>
    <xdr:sp macro="" textlink="">
      <xdr:nvSpPr>
        <xdr:cNvPr id="786" name="大かっこ 785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/>
      </xdr:nvSpPr>
      <xdr:spPr>
        <a:xfrm>
          <a:off x="3451412" y="4395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357</xdr:row>
      <xdr:rowOff>41413</xdr:rowOff>
    </xdr:from>
    <xdr:to>
      <xdr:col>12</xdr:col>
      <xdr:colOff>279124</xdr:colOff>
      <xdr:row>358</xdr:row>
      <xdr:rowOff>168088</xdr:rowOff>
    </xdr:to>
    <xdr:sp macro="" textlink="">
      <xdr:nvSpPr>
        <xdr:cNvPr id="787" name="大かっこ 786">
          <a:extLst>
            <a:ext uri="{FF2B5EF4-FFF2-40B4-BE49-F238E27FC236}">
              <a16:creationId xmlns="" xmlns:a16="http://schemas.microsoft.com/office/drawing/2014/main" id="{0F78581D-4F21-4D69-BABF-17E6F44F8643}"/>
            </a:ext>
          </a:extLst>
        </xdr:cNvPr>
        <xdr:cNvSpPr/>
      </xdr:nvSpPr>
      <xdr:spPr>
        <a:xfrm>
          <a:off x="3451412" y="6795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358</xdr:row>
      <xdr:rowOff>8282</xdr:rowOff>
    </xdr:from>
    <xdr:to>
      <xdr:col>12</xdr:col>
      <xdr:colOff>49696</xdr:colOff>
      <xdr:row>358</xdr:row>
      <xdr:rowOff>8282</xdr:rowOff>
    </xdr:to>
    <xdr:cxnSp macro="">
      <xdr:nvCxnSpPr>
        <xdr:cNvPr id="788" name="直線コネクタ 787">
          <a:extLst>
            <a:ext uri="{FF2B5EF4-FFF2-40B4-BE49-F238E27FC236}">
              <a16:creationId xmlns="" xmlns:a16="http://schemas.microsoft.com/office/drawing/2014/main" id="{D0136983-192D-40D5-923C-F4FAEE9DC807}"/>
            </a:ext>
          </a:extLst>
        </xdr:cNvPr>
        <xdr:cNvCxnSpPr/>
      </xdr:nvCxnSpPr>
      <xdr:spPr>
        <a:xfrm>
          <a:off x="3702326" y="6811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360</xdr:row>
      <xdr:rowOff>41413</xdr:rowOff>
    </xdr:from>
    <xdr:to>
      <xdr:col>8</xdr:col>
      <xdr:colOff>279124</xdr:colOff>
      <xdr:row>361</xdr:row>
      <xdr:rowOff>168088</xdr:rowOff>
    </xdr:to>
    <xdr:sp macro="" textlink="">
      <xdr:nvSpPr>
        <xdr:cNvPr id="789" name="大かっこ 788">
          <a:extLst>
            <a:ext uri="{FF2B5EF4-FFF2-40B4-BE49-F238E27FC236}">
              <a16:creationId xmlns="" xmlns:a16="http://schemas.microsoft.com/office/drawing/2014/main" id="{763B6031-C7DF-49B7-8EAB-1A51FB6ABE70}"/>
            </a:ext>
          </a:extLst>
        </xdr:cNvPr>
        <xdr:cNvSpPr/>
      </xdr:nvSpPr>
      <xdr:spPr>
        <a:xfrm>
          <a:off x="2346512" y="6852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361</xdr:row>
      <xdr:rowOff>8282</xdr:rowOff>
    </xdr:from>
    <xdr:to>
      <xdr:col>8</xdr:col>
      <xdr:colOff>49696</xdr:colOff>
      <xdr:row>361</xdr:row>
      <xdr:rowOff>8282</xdr:rowOff>
    </xdr:to>
    <xdr:cxnSp macro="">
      <xdr:nvCxnSpPr>
        <xdr:cNvPr id="790" name="直線コネクタ 789">
          <a:extLst>
            <a:ext uri="{FF2B5EF4-FFF2-40B4-BE49-F238E27FC236}">
              <a16:creationId xmlns="" xmlns:a16="http://schemas.microsoft.com/office/drawing/2014/main" id="{117BEA97-D8B6-40C2-A555-910603F84895}"/>
            </a:ext>
          </a:extLst>
        </xdr:cNvPr>
        <xdr:cNvCxnSpPr/>
      </xdr:nvCxnSpPr>
      <xdr:spPr>
        <a:xfrm>
          <a:off x="2597426" y="6868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357</xdr:row>
      <xdr:rowOff>41413</xdr:rowOff>
    </xdr:from>
    <xdr:to>
      <xdr:col>16</xdr:col>
      <xdr:colOff>279124</xdr:colOff>
      <xdr:row>358</xdr:row>
      <xdr:rowOff>168088</xdr:rowOff>
    </xdr:to>
    <xdr:sp macro="" textlink="">
      <xdr:nvSpPr>
        <xdr:cNvPr id="791" name="大かっこ 790">
          <a:extLst>
            <a:ext uri="{FF2B5EF4-FFF2-40B4-BE49-F238E27FC236}">
              <a16:creationId xmlns="" xmlns:a16="http://schemas.microsoft.com/office/drawing/2014/main" id="{12D26D8B-DBE2-41FA-A938-69EEE5968FDC}"/>
            </a:ext>
          </a:extLst>
        </xdr:cNvPr>
        <xdr:cNvSpPr/>
      </xdr:nvSpPr>
      <xdr:spPr>
        <a:xfrm>
          <a:off x="4556312" y="6795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358</xdr:row>
      <xdr:rowOff>8282</xdr:rowOff>
    </xdr:from>
    <xdr:to>
      <xdr:col>16</xdr:col>
      <xdr:colOff>49696</xdr:colOff>
      <xdr:row>358</xdr:row>
      <xdr:rowOff>8282</xdr:rowOff>
    </xdr:to>
    <xdr:cxnSp macro="">
      <xdr:nvCxnSpPr>
        <xdr:cNvPr id="792" name="直線コネクタ 791">
          <a:extLst>
            <a:ext uri="{FF2B5EF4-FFF2-40B4-BE49-F238E27FC236}">
              <a16:creationId xmlns="" xmlns:a16="http://schemas.microsoft.com/office/drawing/2014/main" id="{434F37A8-2835-41CF-8A18-2968BD47BAA7}"/>
            </a:ext>
          </a:extLst>
        </xdr:cNvPr>
        <xdr:cNvCxnSpPr/>
      </xdr:nvCxnSpPr>
      <xdr:spPr>
        <a:xfrm>
          <a:off x="4807226" y="6811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360</xdr:row>
      <xdr:rowOff>41413</xdr:rowOff>
    </xdr:from>
    <xdr:to>
      <xdr:col>16</xdr:col>
      <xdr:colOff>279124</xdr:colOff>
      <xdr:row>361</xdr:row>
      <xdr:rowOff>168088</xdr:rowOff>
    </xdr:to>
    <xdr:sp macro="" textlink="">
      <xdr:nvSpPr>
        <xdr:cNvPr id="793" name="大かっこ 792">
          <a:extLst>
            <a:ext uri="{FF2B5EF4-FFF2-40B4-BE49-F238E27FC236}">
              <a16:creationId xmlns="" xmlns:a16="http://schemas.microsoft.com/office/drawing/2014/main" id="{C059B933-CC46-43CA-82B1-98949A6A4EC3}"/>
            </a:ext>
          </a:extLst>
        </xdr:cNvPr>
        <xdr:cNvSpPr/>
      </xdr:nvSpPr>
      <xdr:spPr>
        <a:xfrm>
          <a:off x="4556312" y="68526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361</xdr:row>
      <xdr:rowOff>8282</xdr:rowOff>
    </xdr:from>
    <xdr:to>
      <xdr:col>16</xdr:col>
      <xdr:colOff>49696</xdr:colOff>
      <xdr:row>361</xdr:row>
      <xdr:rowOff>8282</xdr:rowOff>
    </xdr:to>
    <xdr:cxnSp macro="">
      <xdr:nvCxnSpPr>
        <xdr:cNvPr id="794" name="直線コネクタ 793">
          <a:extLst>
            <a:ext uri="{FF2B5EF4-FFF2-40B4-BE49-F238E27FC236}">
              <a16:creationId xmlns="" xmlns:a16="http://schemas.microsoft.com/office/drawing/2014/main" id="{67D2FFA7-513B-4D82-8780-D6899D53004F}"/>
            </a:ext>
          </a:extLst>
        </xdr:cNvPr>
        <xdr:cNvCxnSpPr/>
      </xdr:nvCxnSpPr>
      <xdr:spPr>
        <a:xfrm>
          <a:off x="4807226" y="68683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363</xdr:row>
      <xdr:rowOff>41413</xdr:rowOff>
    </xdr:from>
    <xdr:to>
      <xdr:col>8</xdr:col>
      <xdr:colOff>279124</xdr:colOff>
      <xdr:row>364</xdr:row>
      <xdr:rowOff>168088</xdr:rowOff>
    </xdr:to>
    <xdr:sp macro="" textlink="">
      <xdr:nvSpPr>
        <xdr:cNvPr id="795" name="大かっこ 794">
          <a:extLst>
            <a:ext uri="{FF2B5EF4-FFF2-40B4-BE49-F238E27FC236}">
              <a16:creationId xmlns="" xmlns:a16="http://schemas.microsoft.com/office/drawing/2014/main" id="{A5209D2C-991D-4D05-AC7B-A334DEA01605}"/>
            </a:ext>
          </a:extLst>
        </xdr:cNvPr>
        <xdr:cNvSpPr/>
      </xdr:nvSpPr>
      <xdr:spPr>
        <a:xfrm>
          <a:off x="2346512" y="6909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364</xdr:row>
      <xdr:rowOff>8282</xdr:rowOff>
    </xdr:from>
    <xdr:to>
      <xdr:col>8</xdr:col>
      <xdr:colOff>49696</xdr:colOff>
      <xdr:row>364</xdr:row>
      <xdr:rowOff>8282</xdr:rowOff>
    </xdr:to>
    <xdr:cxnSp macro="">
      <xdr:nvCxnSpPr>
        <xdr:cNvPr id="796" name="直線コネクタ 795">
          <a:extLst>
            <a:ext uri="{FF2B5EF4-FFF2-40B4-BE49-F238E27FC236}">
              <a16:creationId xmlns="" xmlns:a16="http://schemas.microsoft.com/office/drawing/2014/main" id="{F70AF22D-3B79-4E24-B55F-C8A82E31EDC6}"/>
            </a:ext>
          </a:extLst>
        </xdr:cNvPr>
        <xdr:cNvCxnSpPr/>
      </xdr:nvCxnSpPr>
      <xdr:spPr>
        <a:xfrm>
          <a:off x="2597426" y="6925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364</xdr:row>
      <xdr:rowOff>8282</xdr:rowOff>
    </xdr:from>
    <xdr:to>
      <xdr:col>12</xdr:col>
      <xdr:colOff>49696</xdr:colOff>
      <xdr:row>364</xdr:row>
      <xdr:rowOff>8282</xdr:rowOff>
    </xdr:to>
    <xdr:cxnSp macro="">
      <xdr:nvCxnSpPr>
        <xdr:cNvPr id="797" name="直線コネクタ 796">
          <a:extLst>
            <a:ext uri="{FF2B5EF4-FFF2-40B4-BE49-F238E27FC236}">
              <a16:creationId xmlns="" xmlns:a16="http://schemas.microsoft.com/office/drawing/2014/main" id="{C147C010-36AA-4808-BF90-33C97FEC2F89}"/>
            </a:ext>
          </a:extLst>
        </xdr:cNvPr>
        <xdr:cNvCxnSpPr/>
      </xdr:nvCxnSpPr>
      <xdr:spPr>
        <a:xfrm>
          <a:off x="3702326" y="69255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363</xdr:row>
      <xdr:rowOff>41413</xdr:rowOff>
    </xdr:from>
    <xdr:to>
      <xdr:col>12</xdr:col>
      <xdr:colOff>279124</xdr:colOff>
      <xdr:row>364</xdr:row>
      <xdr:rowOff>168088</xdr:rowOff>
    </xdr:to>
    <xdr:sp macro="" textlink="">
      <xdr:nvSpPr>
        <xdr:cNvPr id="798" name="大かっこ 797">
          <a:extLst>
            <a:ext uri="{FF2B5EF4-FFF2-40B4-BE49-F238E27FC236}">
              <a16:creationId xmlns="" xmlns:a16="http://schemas.microsoft.com/office/drawing/2014/main" id="{571DAD64-B899-47C6-A740-C6A52977379C}"/>
            </a:ext>
          </a:extLst>
        </xdr:cNvPr>
        <xdr:cNvSpPr/>
      </xdr:nvSpPr>
      <xdr:spPr>
        <a:xfrm>
          <a:off x="3451412" y="69097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371</xdr:row>
      <xdr:rowOff>41413</xdr:rowOff>
    </xdr:from>
    <xdr:to>
      <xdr:col>12</xdr:col>
      <xdr:colOff>279124</xdr:colOff>
      <xdr:row>372</xdr:row>
      <xdr:rowOff>168088</xdr:rowOff>
    </xdr:to>
    <xdr:sp macro="" textlink="">
      <xdr:nvSpPr>
        <xdr:cNvPr id="799" name="大かっこ 798">
          <a:extLst>
            <a:ext uri="{FF2B5EF4-FFF2-40B4-BE49-F238E27FC236}">
              <a16:creationId xmlns="" xmlns:a16="http://schemas.microsoft.com/office/drawing/2014/main" id="{2A6F011D-D243-4C51-9BA7-6A9477EF0120}"/>
            </a:ext>
          </a:extLst>
        </xdr:cNvPr>
        <xdr:cNvSpPr/>
      </xdr:nvSpPr>
      <xdr:spPr>
        <a:xfrm>
          <a:off x="3451412" y="7062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372</xdr:row>
      <xdr:rowOff>8282</xdr:rowOff>
    </xdr:from>
    <xdr:to>
      <xdr:col>12</xdr:col>
      <xdr:colOff>49696</xdr:colOff>
      <xdr:row>372</xdr:row>
      <xdr:rowOff>8282</xdr:rowOff>
    </xdr:to>
    <xdr:cxnSp macro="">
      <xdr:nvCxnSpPr>
        <xdr:cNvPr id="800" name="直線コネクタ 799">
          <a:extLst>
            <a:ext uri="{FF2B5EF4-FFF2-40B4-BE49-F238E27FC236}">
              <a16:creationId xmlns="" xmlns:a16="http://schemas.microsoft.com/office/drawing/2014/main" id="{FC872E02-B3AF-4F68-8B2E-A2B7264ED2E9}"/>
            </a:ext>
          </a:extLst>
        </xdr:cNvPr>
        <xdr:cNvCxnSpPr/>
      </xdr:nvCxnSpPr>
      <xdr:spPr>
        <a:xfrm>
          <a:off x="3702326" y="7077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374</xdr:row>
      <xdr:rowOff>41413</xdr:rowOff>
    </xdr:from>
    <xdr:to>
      <xdr:col>8</xdr:col>
      <xdr:colOff>279124</xdr:colOff>
      <xdr:row>375</xdr:row>
      <xdr:rowOff>168088</xdr:rowOff>
    </xdr:to>
    <xdr:sp macro="" textlink="">
      <xdr:nvSpPr>
        <xdr:cNvPr id="801" name="大かっこ 800">
          <a:extLst>
            <a:ext uri="{FF2B5EF4-FFF2-40B4-BE49-F238E27FC236}">
              <a16:creationId xmlns="" xmlns:a16="http://schemas.microsoft.com/office/drawing/2014/main" id="{BD3BE934-3CAE-48D0-B799-0121C7ED033A}"/>
            </a:ext>
          </a:extLst>
        </xdr:cNvPr>
        <xdr:cNvSpPr/>
      </xdr:nvSpPr>
      <xdr:spPr>
        <a:xfrm>
          <a:off x="2346512" y="7119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375</xdr:row>
      <xdr:rowOff>8282</xdr:rowOff>
    </xdr:from>
    <xdr:to>
      <xdr:col>8</xdr:col>
      <xdr:colOff>49696</xdr:colOff>
      <xdr:row>375</xdr:row>
      <xdr:rowOff>8282</xdr:rowOff>
    </xdr:to>
    <xdr:cxnSp macro="">
      <xdr:nvCxnSpPr>
        <xdr:cNvPr id="802" name="直線コネクタ 801">
          <a:extLst>
            <a:ext uri="{FF2B5EF4-FFF2-40B4-BE49-F238E27FC236}">
              <a16:creationId xmlns="" xmlns:a16="http://schemas.microsoft.com/office/drawing/2014/main" id="{53D72CD2-BB48-4BC8-AC3D-1121B8BC67BB}"/>
            </a:ext>
          </a:extLst>
        </xdr:cNvPr>
        <xdr:cNvCxnSpPr/>
      </xdr:nvCxnSpPr>
      <xdr:spPr>
        <a:xfrm>
          <a:off x="2597426" y="7135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371</xdr:row>
      <xdr:rowOff>41413</xdr:rowOff>
    </xdr:from>
    <xdr:to>
      <xdr:col>16</xdr:col>
      <xdr:colOff>279124</xdr:colOff>
      <xdr:row>372</xdr:row>
      <xdr:rowOff>168088</xdr:rowOff>
    </xdr:to>
    <xdr:sp macro="" textlink="">
      <xdr:nvSpPr>
        <xdr:cNvPr id="803" name="大かっこ 802">
          <a:extLst>
            <a:ext uri="{FF2B5EF4-FFF2-40B4-BE49-F238E27FC236}">
              <a16:creationId xmlns="" xmlns:a16="http://schemas.microsoft.com/office/drawing/2014/main" id="{789D5D4C-209A-4320-87C0-B4C69B1B79E0}"/>
            </a:ext>
          </a:extLst>
        </xdr:cNvPr>
        <xdr:cNvSpPr/>
      </xdr:nvSpPr>
      <xdr:spPr>
        <a:xfrm>
          <a:off x="4556312" y="7062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372</xdr:row>
      <xdr:rowOff>8282</xdr:rowOff>
    </xdr:from>
    <xdr:to>
      <xdr:col>16</xdr:col>
      <xdr:colOff>49696</xdr:colOff>
      <xdr:row>372</xdr:row>
      <xdr:rowOff>8282</xdr:rowOff>
    </xdr:to>
    <xdr:cxnSp macro="">
      <xdr:nvCxnSpPr>
        <xdr:cNvPr id="804" name="直線コネクタ 803">
          <a:extLst>
            <a:ext uri="{FF2B5EF4-FFF2-40B4-BE49-F238E27FC236}">
              <a16:creationId xmlns="" xmlns:a16="http://schemas.microsoft.com/office/drawing/2014/main" id="{0905595F-DCFD-4C9D-BF2F-82A19E056D11}"/>
            </a:ext>
          </a:extLst>
        </xdr:cNvPr>
        <xdr:cNvCxnSpPr/>
      </xdr:nvCxnSpPr>
      <xdr:spPr>
        <a:xfrm>
          <a:off x="4807226" y="7077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374</xdr:row>
      <xdr:rowOff>41413</xdr:rowOff>
    </xdr:from>
    <xdr:to>
      <xdr:col>16</xdr:col>
      <xdr:colOff>279124</xdr:colOff>
      <xdr:row>375</xdr:row>
      <xdr:rowOff>168088</xdr:rowOff>
    </xdr:to>
    <xdr:sp macro="" textlink="">
      <xdr:nvSpPr>
        <xdr:cNvPr id="805" name="大かっこ 804">
          <a:extLst>
            <a:ext uri="{FF2B5EF4-FFF2-40B4-BE49-F238E27FC236}">
              <a16:creationId xmlns="" xmlns:a16="http://schemas.microsoft.com/office/drawing/2014/main" id="{754D0C22-1CDF-412B-9733-29D85D28E1D3}"/>
            </a:ext>
          </a:extLst>
        </xdr:cNvPr>
        <xdr:cNvSpPr/>
      </xdr:nvSpPr>
      <xdr:spPr>
        <a:xfrm>
          <a:off x="4556312" y="7119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375</xdr:row>
      <xdr:rowOff>8282</xdr:rowOff>
    </xdr:from>
    <xdr:to>
      <xdr:col>16</xdr:col>
      <xdr:colOff>49696</xdr:colOff>
      <xdr:row>375</xdr:row>
      <xdr:rowOff>8282</xdr:rowOff>
    </xdr:to>
    <xdr:cxnSp macro="">
      <xdr:nvCxnSpPr>
        <xdr:cNvPr id="806" name="直線コネクタ 805">
          <a:extLst>
            <a:ext uri="{FF2B5EF4-FFF2-40B4-BE49-F238E27FC236}">
              <a16:creationId xmlns="" xmlns:a16="http://schemas.microsoft.com/office/drawing/2014/main" id="{5F152504-A8C6-401C-BD0B-AE7676E94929}"/>
            </a:ext>
          </a:extLst>
        </xdr:cNvPr>
        <xdr:cNvCxnSpPr/>
      </xdr:nvCxnSpPr>
      <xdr:spPr>
        <a:xfrm>
          <a:off x="4807226" y="7135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377</xdr:row>
      <xdr:rowOff>41413</xdr:rowOff>
    </xdr:from>
    <xdr:to>
      <xdr:col>8</xdr:col>
      <xdr:colOff>279124</xdr:colOff>
      <xdr:row>378</xdr:row>
      <xdr:rowOff>168088</xdr:rowOff>
    </xdr:to>
    <xdr:sp macro="" textlink="">
      <xdr:nvSpPr>
        <xdr:cNvPr id="807" name="大かっこ 806">
          <a:extLst>
            <a:ext uri="{FF2B5EF4-FFF2-40B4-BE49-F238E27FC236}">
              <a16:creationId xmlns="" xmlns:a16="http://schemas.microsoft.com/office/drawing/2014/main" id="{33E3AF68-A0C2-44B5-9BA5-43D1E15BEABB}"/>
            </a:ext>
          </a:extLst>
        </xdr:cNvPr>
        <xdr:cNvSpPr/>
      </xdr:nvSpPr>
      <xdr:spPr>
        <a:xfrm>
          <a:off x="2346512" y="7176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378</xdr:row>
      <xdr:rowOff>8282</xdr:rowOff>
    </xdr:from>
    <xdr:to>
      <xdr:col>8</xdr:col>
      <xdr:colOff>49696</xdr:colOff>
      <xdr:row>378</xdr:row>
      <xdr:rowOff>8282</xdr:rowOff>
    </xdr:to>
    <xdr:cxnSp macro="">
      <xdr:nvCxnSpPr>
        <xdr:cNvPr id="808" name="直線コネクタ 807">
          <a:extLst>
            <a:ext uri="{FF2B5EF4-FFF2-40B4-BE49-F238E27FC236}">
              <a16:creationId xmlns="" xmlns:a16="http://schemas.microsoft.com/office/drawing/2014/main" id="{2A7301B2-BB97-4423-BC3B-9F6637D16F66}"/>
            </a:ext>
          </a:extLst>
        </xdr:cNvPr>
        <xdr:cNvCxnSpPr/>
      </xdr:nvCxnSpPr>
      <xdr:spPr>
        <a:xfrm>
          <a:off x="2597426" y="7192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378</xdr:row>
      <xdr:rowOff>8282</xdr:rowOff>
    </xdr:from>
    <xdr:to>
      <xdr:col>12</xdr:col>
      <xdr:colOff>49696</xdr:colOff>
      <xdr:row>378</xdr:row>
      <xdr:rowOff>8282</xdr:rowOff>
    </xdr:to>
    <xdr:cxnSp macro="">
      <xdr:nvCxnSpPr>
        <xdr:cNvPr id="809" name="直線コネクタ 808">
          <a:extLst>
            <a:ext uri="{FF2B5EF4-FFF2-40B4-BE49-F238E27FC236}">
              <a16:creationId xmlns="" xmlns:a16="http://schemas.microsoft.com/office/drawing/2014/main" id="{1002F566-27E8-411D-82FC-EED1029AC0B4}"/>
            </a:ext>
          </a:extLst>
        </xdr:cNvPr>
        <xdr:cNvCxnSpPr/>
      </xdr:nvCxnSpPr>
      <xdr:spPr>
        <a:xfrm>
          <a:off x="3702326" y="7192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377</xdr:row>
      <xdr:rowOff>41413</xdr:rowOff>
    </xdr:from>
    <xdr:to>
      <xdr:col>12</xdr:col>
      <xdr:colOff>279124</xdr:colOff>
      <xdr:row>378</xdr:row>
      <xdr:rowOff>168088</xdr:rowOff>
    </xdr:to>
    <xdr:sp macro="" textlink="">
      <xdr:nvSpPr>
        <xdr:cNvPr id="810" name="大かっこ 809">
          <a:extLst>
            <a:ext uri="{FF2B5EF4-FFF2-40B4-BE49-F238E27FC236}">
              <a16:creationId xmlns="" xmlns:a16="http://schemas.microsoft.com/office/drawing/2014/main" id="{F803D8A0-92CF-49A1-9230-CF7C0A90CD0D}"/>
            </a:ext>
          </a:extLst>
        </xdr:cNvPr>
        <xdr:cNvSpPr/>
      </xdr:nvSpPr>
      <xdr:spPr>
        <a:xfrm>
          <a:off x="3451412" y="7176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385</xdr:row>
      <xdr:rowOff>41413</xdr:rowOff>
    </xdr:from>
    <xdr:to>
      <xdr:col>12</xdr:col>
      <xdr:colOff>279124</xdr:colOff>
      <xdr:row>386</xdr:row>
      <xdr:rowOff>168088</xdr:rowOff>
    </xdr:to>
    <xdr:sp macro="" textlink="">
      <xdr:nvSpPr>
        <xdr:cNvPr id="811" name="大かっこ 810">
          <a:extLst>
            <a:ext uri="{FF2B5EF4-FFF2-40B4-BE49-F238E27FC236}">
              <a16:creationId xmlns="" xmlns:a16="http://schemas.microsoft.com/office/drawing/2014/main" id="{236F8195-8FBE-42A7-B682-00FCB15A6698}"/>
            </a:ext>
          </a:extLst>
        </xdr:cNvPr>
        <xdr:cNvSpPr/>
      </xdr:nvSpPr>
      <xdr:spPr>
        <a:xfrm>
          <a:off x="3451412" y="732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386</xdr:row>
      <xdr:rowOff>8282</xdr:rowOff>
    </xdr:from>
    <xdr:to>
      <xdr:col>12</xdr:col>
      <xdr:colOff>49696</xdr:colOff>
      <xdr:row>386</xdr:row>
      <xdr:rowOff>8282</xdr:rowOff>
    </xdr:to>
    <xdr:cxnSp macro="">
      <xdr:nvCxnSpPr>
        <xdr:cNvPr id="812" name="直線コネクタ 811">
          <a:extLst>
            <a:ext uri="{FF2B5EF4-FFF2-40B4-BE49-F238E27FC236}">
              <a16:creationId xmlns="" xmlns:a16="http://schemas.microsoft.com/office/drawing/2014/main" id="{C18769AB-374F-4B0B-A624-008438CB188D}"/>
            </a:ext>
          </a:extLst>
        </xdr:cNvPr>
        <xdr:cNvCxnSpPr/>
      </xdr:nvCxnSpPr>
      <xdr:spPr>
        <a:xfrm>
          <a:off x="3702326" y="734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388</xdr:row>
      <xdr:rowOff>41413</xdr:rowOff>
    </xdr:from>
    <xdr:to>
      <xdr:col>8</xdr:col>
      <xdr:colOff>279124</xdr:colOff>
      <xdr:row>389</xdr:row>
      <xdr:rowOff>168088</xdr:rowOff>
    </xdr:to>
    <xdr:sp macro="" textlink="">
      <xdr:nvSpPr>
        <xdr:cNvPr id="813" name="大かっこ 812">
          <a:extLst>
            <a:ext uri="{FF2B5EF4-FFF2-40B4-BE49-F238E27FC236}">
              <a16:creationId xmlns="" xmlns:a16="http://schemas.microsoft.com/office/drawing/2014/main" id="{B2AC1E05-043B-44F6-8896-19672AC17364}"/>
            </a:ext>
          </a:extLst>
        </xdr:cNvPr>
        <xdr:cNvSpPr/>
      </xdr:nvSpPr>
      <xdr:spPr>
        <a:xfrm>
          <a:off x="2346512" y="7386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389</xdr:row>
      <xdr:rowOff>8282</xdr:rowOff>
    </xdr:from>
    <xdr:to>
      <xdr:col>8</xdr:col>
      <xdr:colOff>49696</xdr:colOff>
      <xdr:row>389</xdr:row>
      <xdr:rowOff>8282</xdr:rowOff>
    </xdr:to>
    <xdr:cxnSp macro="">
      <xdr:nvCxnSpPr>
        <xdr:cNvPr id="814" name="直線コネクタ 813">
          <a:extLst>
            <a:ext uri="{FF2B5EF4-FFF2-40B4-BE49-F238E27FC236}">
              <a16:creationId xmlns="" xmlns:a16="http://schemas.microsoft.com/office/drawing/2014/main" id="{F6A36069-B8D4-4581-BDE2-0A98C9CDAEA9}"/>
            </a:ext>
          </a:extLst>
        </xdr:cNvPr>
        <xdr:cNvCxnSpPr/>
      </xdr:nvCxnSpPr>
      <xdr:spPr>
        <a:xfrm>
          <a:off x="2597426" y="7401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385</xdr:row>
      <xdr:rowOff>41413</xdr:rowOff>
    </xdr:from>
    <xdr:to>
      <xdr:col>16</xdr:col>
      <xdr:colOff>279124</xdr:colOff>
      <xdr:row>386</xdr:row>
      <xdr:rowOff>168088</xdr:rowOff>
    </xdr:to>
    <xdr:sp macro="" textlink="">
      <xdr:nvSpPr>
        <xdr:cNvPr id="815" name="大かっこ 814">
          <a:extLst>
            <a:ext uri="{FF2B5EF4-FFF2-40B4-BE49-F238E27FC236}">
              <a16:creationId xmlns="" xmlns:a16="http://schemas.microsoft.com/office/drawing/2014/main" id="{C936913B-2430-4D66-A97C-0B80A1C69476}"/>
            </a:ext>
          </a:extLst>
        </xdr:cNvPr>
        <xdr:cNvSpPr/>
      </xdr:nvSpPr>
      <xdr:spPr>
        <a:xfrm>
          <a:off x="4556312" y="732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386</xdr:row>
      <xdr:rowOff>8282</xdr:rowOff>
    </xdr:from>
    <xdr:to>
      <xdr:col>16</xdr:col>
      <xdr:colOff>49696</xdr:colOff>
      <xdr:row>386</xdr:row>
      <xdr:rowOff>8282</xdr:rowOff>
    </xdr:to>
    <xdr:cxnSp macro="">
      <xdr:nvCxnSpPr>
        <xdr:cNvPr id="816" name="直線コネクタ 815">
          <a:extLst>
            <a:ext uri="{FF2B5EF4-FFF2-40B4-BE49-F238E27FC236}">
              <a16:creationId xmlns="" xmlns:a16="http://schemas.microsoft.com/office/drawing/2014/main" id="{169F1AEB-E343-4261-A661-E4440BFAE188}"/>
            </a:ext>
          </a:extLst>
        </xdr:cNvPr>
        <xdr:cNvCxnSpPr/>
      </xdr:nvCxnSpPr>
      <xdr:spPr>
        <a:xfrm>
          <a:off x="4807226" y="734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388</xdr:row>
      <xdr:rowOff>41413</xdr:rowOff>
    </xdr:from>
    <xdr:to>
      <xdr:col>16</xdr:col>
      <xdr:colOff>279124</xdr:colOff>
      <xdr:row>389</xdr:row>
      <xdr:rowOff>168088</xdr:rowOff>
    </xdr:to>
    <xdr:sp macro="" textlink="">
      <xdr:nvSpPr>
        <xdr:cNvPr id="817" name="大かっこ 816">
          <a:extLst>
            <a:ext uri="{FF2B5EF4-FFF2-40B4-BE49-F238E27FC236}">
              <a16:creationId xmlns="" xmlns:a16="http://schemas.microsoft.com/office/drawing/2014/main" id="{34B2AAED-DEFE-49CD-A06F-17C31866ABE5}"/>
            </a:ext>
          </a:extLst>
        </xdr:cNvPr>
        <xdr:cNvSpPr/>
      </xdr:nvSpPr>
      <xdr:spPr>
        <a:xfrm>
          <a:off x="4556312" y="7386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389</xdr:row>
      <xdr:rowOff>8282</xdr:rowOff>
    </xdr:from>
    <xdr:to>
      <xdr:col>16</xdr:col>
      <xdr:colOff>49696</xdr:colOff>
      <xdr:row>389</xdr:row>
      <xdr:rowOff>8282</xdr:rowOff>
    </xdr:to>
    <xdr:cxnSp macro="">
      <xdr:nvCxnSpPr>
        <xdr:cNvPr id="818" name="直線コネクタ 817">
          <a:extLst>
            <a:ext uri="{FF2B5EF4-FFF2-40B4-BE49-F238E27FC236}">
              <a16:creationId xmlns="" xmlns:a16="http://schemas.microsoft.com/office/drawing/2014/main" id="{44CFB910-4734-4C33-9045-7CBC0346263A}"/>
            </a:ext>
          </a:extLst>
        </xdr:cNvPr>
        <xdr:cNvCxnSpPr/>
      </xdr:nvCxnSpPr>
      <xdr:spPr>
        <a:xfrm>
          <a:off x="4807226" y="7401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391</xdr:row>
      <xdr:rowOff>41413</xdr:rowOff>
    </xdr:from>
    <xdr:to>
      <xdr:col>8</xdr:col>
      <xdr:colOff>279124</xdr:colOff>
      <xdr:row>392</xdr:row>
      <xdr:rowOff>168088</xdr:rowOff>
    </xdr:to>
    <xdr:sp macro="" textlink="">
      <xdr:nvSpPr>
        <xdr:cNvPr id="819" name="大かっこ 818">
          <a:extLst>
            <a:ext uri="{FF2B5EF4-FFF2-40B4-BE49-F238E27FC236}">
              <a16:creationId xmlns="" xmlns:a16="http://schemas.microsoft.com/office/drawing/2014/main" id="{5E7D3989-F232-439F-8227-5213980AFCA8}"/>
            </a:ext>
          </a:extLst>
        </xdr:cNvPr>
        <xdr:cNvSpPr/>
      </xdr:nvSpPr>
      <xdr:spPr>
        <a:xfrm>
          <a:off x="2346512" y="7443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392</xdr:row>
      <xdr:rowOff>8282</xdr:rowOff>
    </xdr:from>
    <xdr:to>
      <xdr:col>8</xdr:col>
      <xdr:colOff>49696</xdr:colOff>
      <xdr:row>392</xdr:row>
      <xdr:rowOff>8282</xdr:rowOff>
    </xdr:to>
    <xdr:cxnSp macro="">
      <xdr:nvCxnSpPr>
        <xdr:cNvPr id="820" name="直線コネクタ 819">
          <a:extLst>
            <a:ext uri="{FF2B5EF4-FFF2-40B4-BE49-F238E27FC236}">
              <a16:creationId xmlns="" xmlns:a16="http://schemas.microsoft.com/office/drawing/2014/main" id="{9F4045FA-AEB4-44CC-9E2E-81696737BB3C}"/>
            </a:ext>
          </a:extLst>
        </xdr:cNvPr>
        <xdr:cNvCxnSpPr/>
      </xdr:nvCxnSpPr>
      <xdr:spPr>
        <a:xfrm>
          <a:off x="2597426" y="7458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392</xdr:row>
      <xdr:rowOff>8282</xdr:rowOff>
    </xdr:from>
    <xdr:to>
      <xdr:col>12</xdr:col>
      <xdr:colOff>49696</xdr:colOff>
      <xdr:row>392</xdr:row>
      <xdr:rowOff>8282</xdr:rowOff>
    </xdr:to>
    <xdr:cxnSp macro="">
      <xdr:nvCxnSpPr>
        <xdr:cNvPr id="821" name="直線コネクタ 820">
          <a:extLst>
            <a:ext uri="{FF2B5EF4-FFF2-40B4-BE49-F238E27FC236}">
              <a16:creationId xmlns="" xmlns:a16="http://schemas.microsoft.com/office/drawing/2014/main" id="{FF7F1C9E-6A77-41E7-950F-01975F616DF7}"/>
            </a:ext>
          </a:extLst>
        </xdr:cNvPr>
        <xdr:cNvCxnSpPr/>
      </xdr:nvCxnSpPr>
      <xdr:spPr>
        <a:xfrm>
          <a:off x="3702326" y="7458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391</xdr:row>
      <xdr:rowOff>41413</xdr:rowOff>
    </xdr:from>
    <xdr:to>
      <xdr:col>12</xdr:col>
      <xdr:colOff>279124</xdr:colOff>
      <xdr:row>392</xdr:row>
      <xdr:rowOff>168088</xdr:rowOff>
    </xdr:to>
    <xdr:sp macro="" textlink="">
      <xdr:nvSpPr>
        <xdr:cNvPr id="822" name="大かっこ 821">
          <a:extLst>
            <a:ext uri="{FF2B5EF4-FFF2-40B4-BE49-F238E27FC236}">
              <a16:creationId xmlns="" xmlns:a16="http://schemas.microsoft.com/office/drawing/2014/main" id="{03C3E490-00D5-4BB6-82B4-5A838128E99E}"/>
            </a:ext>
          </a:extLst>
        </xdr:cNvPr>
        <xdr:cNvSpPr/>
      </xdr:nvSpPr>
      <xdr:spPr>
        <a:xfrm>
          <a:off x="3451412" y="7443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399</xdr:row>
      <xdr:rowOff>41413</xdr:rowOff>
    </xdr:from>
    <xdr:to>
      <xdr:col>12</xdr:col>
      <xdr:colOff>279124</xdr:colOff>
      <xdr:row>400</xdr:row>
      <xdr:rowOff>168088</xdr:rowOff>
    </xdr:to>
    <xdr:sp macro="" textlink="">
      <xdr:nvSpPr>
        <xdr:cNvPr id="823" name="大かっこ 822">
          <a:extLst>
            <a:ext uri="{FF2B5EF4-FFF2-40B4-BE49-F238E27FC236}">
              <a16:creationId xmlns="" xmlns:a16="http://schemas.microsoft.com/office/drawing/2014/main" id="{12B3F44B-B5E5-4D69-88B1-2D03DEFDEB49}"/>
            </a:ext>
          </a:extLst>
        </xdr:cNvPr>
        <xdr:cNvSpPr/>
      </xdr:nvSpPr>
      <xdr:spPr>
        <a:xfrm>
          <a:off x="3451412" y="7595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400</xdr:row>
      <xdr:rowOff>8282</xdr:rowOff>
    </xdr:from>
    <xdr:to>
      <xdr:col>12</xdr:col>
      <xdr:colOff>49696</xdr:colOff>
      <xdr:row>400</xdr:row>
      <xdr:rowOff>8282</xdr:rowOff>
    </xdr:to>
    <xdr:cxnSp macro="">
      <xdr:nvCxnSpPr>
        <xdr:cNvPr id="824" name="直線コネクタ 823">
          <a:extLst>
            <a:ext uri="{FF2B5EF4-FFF2-40B4-BE49-F238E27FC236}">
              <a16:creationId xmlns="" xmlns:a16="http://schemas.microsoft.com/office/drawing/2014/main" id="{8BEA9EF1-8F1C-4CD8-877F-7A4DD2A324D3}"/>
            </a:ext>
          </a:extLst>
        </xdr:cNvPr>
        <xdr:cNvCxnSpPr/>
      </xdr:nvCxnSpPr>
      <xdr:spPr>
        <a:xfrm>
          <a:off x="3702326" y="7611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402</xdr:row>
      <xdr:rowOff>41413</xdr:rowOff>
    </xdr:from>
    <xdr:to>
      <xdr:col>8</xdr:col>
      <xdr:colOff>279124</xdr:colOff>
      <xdr:row>403</xdr:row>
      <xdr:rowOff>168088</xdr:rowOff>
    </xdr:to>
    <xdr:sp macro="" textlink="">
      <xdr:nvSpPr>
        <xdr:cNvPr id="825" name="大かっこ 824">
          <a:extLst>
            <a:ext uri="{FF2B5EF4-FFF2-40B4-BE49-F238E27FC236}">
              <a16:creationId xmlns="" xmlns:a16="http://schemas.microsoft.com/office/drawing/2014/main" id="{7589D9A8-95C8-47E8-A284-16A892846CD2}"/>
            </a:ext>
          </a:extLst>
        </xdr:cNvPr>
        <xdr:cNvSpPr/>
      </xdr:nvSpPr>
      <xdr:spPr>
        <a:xfrm>
          <a:off x="2346512" y="7652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403</xdr:row>
      <xdr:rowOff>8282</xdr:rowOff>
    </xdr:from>
    <xdr:to>
      <xdr:col>8</xdr:col>
      <xdr:colOff>49696</xdr:colOff>
      <xdr:row>403</xdr:row>
      <xdr:rowOff>8282</xdr:rowOff>
    </xdr:to>
    <xdr:cxnSp macro="">
      <xdr:nvCxnSpPr>
        <xdr:cNvPr id="826" name="直線コネクタ 825">
          <a:extLst>
            <a:ext uri="{FF2B5EF4-FFF2-40B4-BE49-F238E27FC236}">
              <a16:creationId xmlns="" xmlns:a16="http://schemas.microsoft.com/office/drawing/2014/main" id="{4D2F64DF-B123-4EAD-BB51-1AFB24A27E30}"/>
            </a:ext>
          </a:extLst>
        </xdr:cNvPr>
        <xdr:cNvCxnSpPr/>
      </xdr:nvCxnSpPr>
      <xdr:spPr>
        <a:xfrm>
          <a:off x="2597426" y="7668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399</xdr:row>
      <xdr:rowOff>41413</xdr:rowOff>
    </xdr:from>
    <xdr:to>
      <xdr:col>16</xdr:col>
      <xdr:colOff>279124</xdr:colOff>
      <xdr:row>400</xdr:row>
      <xdr:rowOff>168088</xdr:rowOff>
    </xdr:to>
    <xdr:sp macro="" textlink="">
      <xdr:nvSpPr>
        <xdr:cNvPr id="827" name="大かっこ 826">
          <a:extLst>
            <a:ext uri="{FF2B5EF4-FFF2-40B4-BE49-F238E27FC236}">
              <a16:creationId xmlns="" xmlns:a16="http://schemas.microsoft.com/office/drawing/2014/main" id="{A23B19FE-A2B3-4025-A088-7F28CCC269F8}"/>
            </a:ext>
          </a:extLst>
        </xdr:cNvPr>
        <xdr:cNvSpPr/>
      </xdr:nvSpPr>
      <xdr:spPr>
        <a:xfrm>
          <a:off x="4556312" y="7595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400</xdr:row>
      <xdr:rowOff>8282</xdr:rowOff>
    </xdr:from>
    <xdr:to>
      <xdr:col>16</xdr:col>
      <xdr:colOff>49696</xdr:colOff>
      <xdr:row>400</xdr:row>
      <xdr:rowOff>8282</xdr:rowOff>
    </xdr:to>
    <xdr:cxnSp macro="">
      <xdr:nvCxnSpPr>
        <xdr:cNvPr id="828" name="直線コネクタ 827">
          <a:extLst>
            <a:ext uri="{FF2B5EF4-FFF2-40B4-BE49-F238E27FC236}">
              <a16:creationId xmlns="" xmlns:a16="http://schemas.microsoft.com/office/drawing/2014/main" id="{780ABD47-22DB-4051-9646-85BD3A2EFEED}"/>
            </a:ext>
          </a:extLst>
        </xdr:cNvPr>
        <xdr:cNvCxnSpPr/>
      </xdr:nvCxnSpPr>
      <xdr:spPr>
        <a:xfrm>
          <a:off x="4807226" y="7611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402</xdr:row>
      <xdr:rowOff>41413</xdr:rowOff>
    </xdr:from>
    <xdr:to>
      <xdr:col>16</xdr:col>
      <xdr:colOff>279124</xdr:colOff>
      <xdr:row>403</xdr:row>
      <xdr:rowOff>168088</xdr:rowOff>
    </xdr:to>
    <xdr:sp macro="" textlink="">
      <xdr:nvSpPr>
        <xdr:cNvPr id="829" name="大かっこ 828">
          <a:extLst>
            <a:ext uri="{FF2B5EF4-FFF2-40B4-BE49-F238E27FC236}">
              <a16:creationId xmlns="" xmlns:a16="http://schemas.microsoft.com/office/drawing/2014/main" id="{5468BC11-89F5-4A35-A829-5F53EACB0244}"/>
            </a:ext>
          </a:extLst>
        </xdr:cNvPr>
        <xdr:cNvSpPr/>
      </xdr:nvSpPr>
      <xdr:spPr>
        <a:xfrm>
          <a:off x="4556312" y="7652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403</xdr:row>
      <xdr:rowOff>8282</xdr:rowOff>
    </xdr:from>
    <xdr:to>
      <xdr:col>16</xdr:col>
      <xdr:colOff>49696</xdr:colOff>
      <xdr:row>403</xdr:row>
      <xdr:rowOff>8282</xdr:rowOff>
    </xdr:to>
    <xdr:cxnSp macro="">
      <xdr:nvCxnSpPr>
        <xdr:cNvPr id="830" name="直線コネクタ 829">
          <a:extLst>
            <a:ext uri="{FF2B5EF4-FFF2-40B4-BE49-F238E27FC236}">
              <a16:creationId xmlns="" xmlns:a16="http://schemas.microsoft.com/office/drawing/2014/main" id="{F1811F56-7E57-435C-B2DD-390B2BF6EDA9}"/>
            </a:ext>
          </a:extLst>
        </xdr:cNvPr>
        <xdr:cNvCxnSpPr/>
      </xdr:nvCxnSpPr>
      <xdr:spPr>
        <a:xfrm>
          <a:off x="4807226" y="7668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405</xdr:row>
      <xdr:rowOff>41413</xdr:rowOff>
    </xdr:from>
    <xdr:to>
      <xdr:col>8</xdr:col>
      <xdr:colOff>279124</xdr:colOff>
      <xdr:row>406</xdr:row>
      <xdr:rowOff>168088</xdr:rowOff>
    </xdr:to>
    <xdr:sp macro="" textlink="">
      <xdr:nvSpPr>
        <xdr:cNvPr id="831" name="大かっこ 830">
          <a:extLst>
            <a:ext uri="{FF2B5EF4-FFF2-40B4-BE49-F238E27FC236}">
              <a16:creationId xmlns="" xmlns:a16="http://schemas.microsoft.com/office/drawing/2014/main" id="{7E9F8CA3-A3FD-4A82-BE7D-DF986576F906}"/>
            </a:ext>
          </a:extLst>
        </xdr:cNvPr>
        <xdr:cNvSpPr/>
      </xdr:nvSpPr>
      <xdr:spPr>
        <a:xfrm>
          <a:off x="2346512" y="7709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406</xdr:row>
      <xdr:rowOff>8282</xdr:rowOff>
    </xdr:from>
    <xdr:to>
      <xdr:col>8</xdr:col>
      <xdr:colOff>49696</xdr:colOff>
      <xdr:row>406</xdr:row>
      <xdr:rowOff>8282</xdr:rowOff>
    </xdr:to>
    <xdr:cxnSp macro="">
      <xdr:nvCxnSpPr>
        <xdr:cNvPr id="832" name="直線コネクタ 831">
          <a:extLst>
            <a:ext uri="{FF2B5EF4-FFF2-40B4-BE49-F238E27FC236}">
              <a16:creationId xmlns="" xmlns:a16="http://schemas.microsoft.com/office/drawing/2014/main" id="{6A119107-6F1C-4569-8AAF-4746150DC254}"/>
            </a:ext>
          </a:extLst>
        </xdr:cNvPr>
        <xdr:cNvCxnSpPr/>
      </xdr:nvCxnSpPr>
      <xdr:spPr>
        <a:xfrm>
          <a:off x="2597426" y="7725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406</xdr:row>
      <xdr:rowOff>8282</xdr:rowOff>
    </xdr:from>
    <xdr:to>
      <xdr:col>12</xdr:col>
      <xdr:colOff>49696</xdr:colOff>
      <xdr:row>406</xdr:row>
      <xdr:rowOff>8282</xdr:rowOff>
    </xdr:to>
    <xdr:cxnSp macro="">
      <xdr:nvCxnSpPr>
        <xdr:cNvPr id="833" name="直線コネクタ 832">
          <a:extLst>
            <a:ext uri="{FF2B5EF4-FFF2-40B4-BE49-F238E27FC236}">
              <a16:creationId xmlns="" xmlns:a16="http://schemas.microsoft.com/office/drawing/2014/main" id="{A40B2952-96EE-4A9B-89FA-56DBF237E0EE}"/>
            </a:ext>
          </a:extLst>
        </xdr:cNvPr>
        <xdr:cNvCxnSpPr/>
      </xdr:nvCxnSpPr>
      <xdr:spPr>
        <a:xfrm>
          <a:off x="3702326" y="7725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405</xdr:row>
      <xdr:rowOff>41413</xdr:rowOff>
    </xdr:from>
    <xdr:to>
      <xdr:col>12</xdr:col>
      <xdr:colOff>279124</xdr:colOff>
      <xdr:row>406</xdr:row>
      <xdr:rowOff>168088</xdr:rowOff>
    </xdr:to>
    <xdr:sp macro="" textlink="">
      <xdr:nvSpPr>
        <xdr:cNvPr id="834" name="大かっこ 833">
          <a:extLst>
            <a:ext uri="{FF2B5EF4-FFF2-40B4-BE49-F238E27FC236}">
              <a16:creationId xmlns="" xmlns:a16="http://schemas.microsoft.com/office/drawing/2014/main" id="{BA085CEF-B52D-4DC3-9029-853473F7DBB8}"/>
            </a:ext>
          </a:extLst>
        </xdr:cNvPr>
        <xdr:cNvSpPr/>
      </xdr:nvSpPr>
      <xdr:spPr>
        <a:xfrm>
          <a:off x="3451412" y="7709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415</xdr:row>
      <xdr:rowOff>41413</xdr:rowOff>
    </xdr:from>
    <xdr:to>
      <xdr:col>12</xdr:col>
      <xdr:colOff>279124</xdr:colOff>
      <xdr:row>416</xdr:row>
      <xdr:rowOff>168088</xdr:rowOff>
    </xdr:to>
    <xdr:sp macro="" textlink="">
      <xdr:nvSpPr>
        <xdr:cNvPr id="835" name="大かっこ 834">
          <a:extLst>
            <a:ext uri="{FF2B5EF4-FFF2-40B4-BE49-F238E27FC236}">
              <a16:creationId xmlns="" xmlns:a16="http://schemas.microsoft.com/office/drawing/2014/main" id="{D8F09D2D-5634-4E22-AE6E-670BA0C14E98}"/>
            </a:ext>
          </a:extLst>
        </xdr:cNvPr>
        <xdr:cNvSpPr/>
      </xdr:nvSpPr>
      <xdr:spPr>
        <a:xfrm>
          <a:off x="3451412" y="7900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416</xdr:row>
      <xdr:rowOff>8282</xdr:rowOff>
    </xdr:from>
    <xdr:to>
      <xdr:col>12</xdr:col>
      <xdr:colOff>49696</xdr:colOff>
      <xdr:row>416</xdr:row>
      <xdr:rowOff>8282</xdr:rowOff>
    </xdr:to>
    <xdr:cxnSp macro="">
      <xdr:nvCxnSpPr>
        <xdr:cNvPr id="836" name="直線コネクタ 835">
          <a:extLst>
            <a:ext uri="{FF2B5EF4-FFF2-40B4-BE49-F238E27FC236}">
              <a16:creationId xmlns="" xmlns:a16="http://schemas.microsoft.com/office/drawing/2014/main" id="{3D62E6C7-FA25-434C-8B69-F545CE2945D9}"/>
            </a:ext>
          </a:extLst>
        </xdr:cNvPr>
        <xdr:cNvCxnSpPr/>
      </xdr:nvCxnSpPr>
      <xdr:spPr>
        <a:xfrm>
          <a:off x="3702326" y="7916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418</xdr:row>
      <xdr:rowOff>41413</xdr:rowOff>
    </xdr:from>
    <xdr:to>
      <xdr:col>8</xdr:col>
      <xdr:colOff>279124</xdr:colOff>
      <xdr:row>419</xdr:row>
      <xdr:rowOff>168088</xdr:rowOff>
    </xdr:to>
    <xdr:sp macro="" textlink="">
      <xdr:nvSpPr>
        <xdr:cNvPr id="837" name="大かっこ 836">
          <a:extLst>
            <a:ext uri="{FF2B5EF4-FFF2-40B4-BE49-F238E27FC236}">
              <a16:creationId xmlns="" xmlns:a16="http://schemas.microsoft.com/office/drawing/2014/main" id="{A48CB9E0-7218-4CFA-959F-AFEEB0A4B296}"/>
            </a:ext>
          </a:extLst>
        </xdr:cNvPr>
        <xdr:cNvSpPr/>
      </xdr:nvSpPr>
      <xdr:spPr>
        <a:xfrm>
          <a:off x="2346512" y="7957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419</xdr:row>
      <xdr:rowOff>8282</xdr:rowOff>
    </xdr:from>
    <xdr:to>
      <xdr:col>8</xdr:col>
      <xdr:colOff>49696</xdr:colOff>
      <xdr:row>419</xdr:row>
      <xdr:rowOff>8282</xdr:rowOff>
    </xdr:to>
    <xdr:cxnSp macro="">
      <xdr:nvCxnSpPr>
        <xdr:cNvPr id="838" name="直線コネクタ 837">
          <a:extLst>
            <a:ext uri="{FF2B5EF4-FFF2-40B4-BE49-F238E27FC236}">
              <a16:creationId xmlns="" xmlns:a16="http://schemas.microsoft.com/office/drawing/2014/main" id="{D5A493BB-A54F-484E-81B8-67A36C88B059}"/>
            </a:ext>
          </a:extLst>
        </xdr:cNvPr>
        <xdr:cNvCxnSpPr/>
      </xdr:nvCxnSpPr>
      <xdr:spPr>
        <a:xfrm>
          <a:off x="2597426" y="7973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415</xdr:row>
      <xdr:rowOff>41413</xdr:rowOff>
    </xdr:from>
    <xdr:to>
      <xdr:col>16</xdr:col>
      <xdr:colOff>279124</xdr:colOff>
      <xdr:row>416</xdr:row>
      <xdr:rowOff>168088</xdr:rowOff>
    </xdr:to>
    <xdr:sp macro="" textlink="">
      <xdr:nvSpPr>
        <xdr:cNvPr id="839" name="大かっこ 838">
          <a:extLst>
            <a:ext uri="{FF2B5EF4-FFF2-40B4-BE49-F238E27FC236}">
              <a16:creationId xmlns="" xmlns:a16="http://schemas.microsoft.com/office/drawing/2014/main" id="{7B27E109-9461-4E2D-824B-30356E85A51A}"/>
            </a:ext>
          </a:extLst>
        </xdr:cNvPr>
        <xdr:cNvSpPr/>
      </xdr:nvSpPr>
      <xdr:spPr>
        <a:xfrm>
          <a:off x="4556312" y="7900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416</xdr:row>
      <xdr:rowOff>8282</xdr:rowOff>
    </xdr:from>
    <xdr:to>
      <xdr:col>16</xdr:col>
      <xdr:colOff>49696</xdr:colOff>
      <xdr:row>416</xdr:row>
      <xdr:rowOff>8282</xdr:rowOff>
    </xdr:to>
    <xdr:cxnSp macro="">
      <xdr:nvCxnSpPr>
        <xdr:cNvPr id="840" name="直線コネクタ 839">
          <a:extLst>
            <a:ext uri="{FF2B5EF4-FFF2-40B4-BE49-F238E27FC236}">
              <a16:creationId xmlns="" xmlns:a16="http://schemas.microsoft.com/office/drawing/2014/main" id="{F31FC20E-9EBF-4FB6-8E6B-55BC1E1F6A5A}"/>
            </a:ext>
          </a:extLst>
        </xdr:cNvPr>
        <xdr:cNvCxnSpPr/>
      </xdr:nvCxnSpPr>
      <xdr:spPr>
        <a:xfrm>
          <a:off x="4807226" y="7916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418</xdr:row>
      <xdr:rowOff>41413</xdr:rowOff>
    </xdr:from>
    <xdr:to>
      <xdr:col>16</xdr:col>
      <xdr:colOff>279124</xdr:colOff>
      <xdr:row>419</xdr:row>
      <xdr:rowOff>168088</xdr:rowOff>
    </xdr:to>
    <xdr:sp macro="" textlink="">
      <xdr:nvSpPr>
        <xdr:cNvPr id="841" name="大かっこ 840">
          <a:extLst>
            <a:ext uri="{FF2B5EF4-FFF2-40B4-BE49-F238E27FC236}">
              <a16:creationId xmlns="" xmlns:a16="http://schemas.microsoft.com/office/drawing/2014/main" id="{BC6C6E23-474A-4DAF-BD02-792D26B971CE}"/>
            </a:ext>
          </a:extLst>
        </xdr:cNvPr>
        <xdr:cNvSpPr/>
      </xdr:nvSpPr>
      <xdr:spPr>
        <a:xfrm>
          <a:off x="4556312" y="79575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419</xdr:row>
      <xdr:rowOff>8282</xdr:rowOff>
    </xdr:from>
    <xdr:to>
      <xdr:col>16</xdr:col>
      <xdr:colOff>49696</xdr:colOff>
      <xdr:row>419</xdr:row>
      <xdr:rowOff>8282</xdr:rowOff>
    </xdr:to>
    <xdr:cxnSp macro="">
      <xdr:nvCxnSpPr>
        <xdr:cNvPr id="842" name="直線コネクタ 841">
          <a:extLst>
            <a:ext uri="{FF2B5EF4-FFF2-40B4-BE49-F238E27FC236}">
              <a16:creationId xmlns="" xmlns:a16="http://schemas.microsoft.com/office/drawing/2014/main" id="{05849363-9703-420F-A073-0F3CCA161FF6}"/>
            </a:ext>
          </a:extLst>
        </xdr:cNvPr>
        <xdr:cNvCxnSpPr/>
      </xdr:nvCxnSpPr>
      <xdr:spPr>
        <a:xfrm>
          <a:off x="4807226" y="79732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421</xdr:row>
      <xdr:rowOff>41413</xdr:rowOff>
    </xdr:from>
    <xdr:to>
      <xdr:col>8</xdr:col>
      <xdr:colOff>279124</xdr:colOff>
      <xdr:row>422</xdr:row>
      <xdr:rowOff>168088</xdr:rowOff>
    </xdr:to>
    <xdr:sp macro="" textlink="">
      <xdr:nvSpPr>
        <xdr:cNvPr id="843" name="大かっこ 842">
          <a:extLst>
            <a:ext uri="{FF2B5EF4-FFF2-40B4-BE49-F238E27FC236}">
              <a16:creationId xmlns="" xmlns:a16="http://schemas.microsoft.com/office/drawing/2014/main" id="{E5435275-39D2-4795-88CE-E0C2A2715861}"/>
            </a:ext>
          </a:extLst>
        </xdr:cNvPr>
        <xdr:cNvSpPr/>
      </xdr:nvSpPr>
      <xdr:spPr>
        <a:xfrm>
          <a:off x="2346512" y="8014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422</xdr:row>
      <xdr:rowOff>8282</xdr:rowOff>
    </xdr:from>
    <xdr:to>
      <xdr:col>8</xdr:col>
      <xdr:colOff>49696</xdr:colOff>
      <xdr:row>422</xdr:row>
      <xdr:rowOff>8282</xdr:rowOff>
    </xdr:to>
    <xdr:cxnSp macro="">
      <xdr:nvCxnSpPr>
        <xdr:cNvPr id="844" name="直線コネクタ 843">
          <a:extLst>
            <a:ext uri="{FF2B5EF4-FFF2-40B4-BE49-F238E27FC236}">
              <a16:creationId xmlns="" xmlns:a16="http://schemas.microsoft.com/office/drawing/2014/main" id="{14338BDF-B3EC-4559-85DA-8B0B31215A60}"/>
            </a:ext>
          </a:extLst>
        </xdr:cNvPr>
        <xdr:cNvCxnSpPr/>
      </xdr:nvCxnSpPr>
      <xdr:spPr>
        <a:xfrm>
          <a:off x="2597426" y="8030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422</xdr:row>
      <xdr:rowOff>8282</xdr:rowOff>
    </xdr:from>
    <xdr:to>
      <xdr:col>12</xdr:col>
      <xdr:colOff>49696</xdr:colOff>
      <xdr:row>422</xdr:row>
      <xdr:rowOff>8282</xdr:rowOff>
    </xdr:to>
    <xdr:cxnSp macro="">
      <xdr:nvCxnSpPr>
        <xdr:cNvPr id="845" name="直線コネクタ 844">
          <a:extLst>
            <a:ext uri="{FF2B5EF4-FFF2-40B4-BE49-F238E27FC236}">
              <a16:creationId xmlns="" xmlns:a16="http://schemas.microsoft.com/office/drawing/2014/main" id="{4BB9EDE2-DA2D-45E1-BCFF-0070E03ED37C}"/>
            </a:ext>
          </a:extLst>
        </xdr:cNvPr>
        <xdr:cNvCxnSpPr/>
      </xdr:nvCxnSpPr>
      <xdr:spPr>
        <a:xfrm>
          <a:off x="3702326" y="80304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421</xdr:row>
      <xdr:rowOff>41413</xdr:rowOff>
    </xdr:from>
    <xdr:to>
      <xdr:col>12</xdr:col>
      <xdr:colOff>279124</xdr:colOff>
      <xdr:row>422</xdr:row>
      <xdr:rowOff>168088</xdr:rowOff>
    </xdr:to>
    <xdr:sp macro="" textlink="">
      <xdr:nvSpPr>
        <xdr:cNvPr id="846" name="大かっこ 845">
          <a:extLst>
            <a:ext uri="{FF2B5EF4-FFF2-40B4-BE49-F238E27FC236}">
              <a16:creationId xmlns="" xmlns:a16="http://schemas.microsoft.com/office/drawing/2014/main" id="{A3D70589-529A-45A5-94D1-448FC8FD08C3}"/>
            </a:ext>
          </a:extLst>
        </xdr:cNvPr>
        <xdr:cNvSpPr/>
      </xdr:nvSpPr>
      <xdr:spPr>
        <a:xfrm>
          <a:off x="3451412" y="80146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429</xdr:row>
      <xdr:rowOff>41413</xdr:rowOff>
    </xdr:from>
    <xdr:to>
      <xdr:col>12</xdr:col>
      <xdr:colOff>279124</xdr:colOff>
      <xdr:row>430</xdr:row>
      <xdr:rowOff>168088</xdr:rowOff>
    </xdr:to>
    <xdr:sp macro="" textlink="">
      <xdr:nvSpPr>
        <xdr:cNvPr id="847" name="大かっこ 846">
          <a:extLst>
            <a:ext uri="{FF2B5EF4-FFF2-40B4-BE49-F238E27FC236}">
              <a16:creationId xmlns="" xmlns:a16="http://schemas.microsoft.com/office/drawing/2014/main" id="{1B858199-B953-4270-BAAB-7C5BBF314058}"/>
            </a:ext>
          </a:extLst>
        </xdr:cNvPr>
        <xdr:cNvSpPr/>
      </xdr:nvSpPr>
      <xdr:spPr>
        <a:xfrm>
          <a:off x="3451412" y="8167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430</xdr:row>
      <xdr:rowOff>8282</xdr:rowOff>
    </xdr:from>
    <xdr:to>
      <xdr:col>12</xdr:col>
      <xdr:colOff>49696</xdr:colOff>
      <xdr:row>430</xdr:row>
      <xdr:rowOff>8282</xdr:rowOff>
    </xdr:to>
    <xdr:cxnSp macro="">
      <xdr:nvCxnSpPr>
        <xdr:cNvPr id="848" name="直線コネクタ 847">
          <a:extLst>
            <a:ext uri="{FF2B5EF4-FFF2-40B4-BE49-F238E27FC236}">
              <a16:creationId xmlns="" xmlns:a16="http://schemas.microsoft.com/office/drawing/2014/main" id="{D6B12D3E-A27E-4B9F-B368-07AFB162F683}"/>
            </a:ext>
          </a:extLst>
        </xdr:cNvPr>
        <xdr:cNvCxnSpPr/>
      </xdr:nvCxnSpPr>
      <xdr:spPr>
        <a:xfrm>
          <a:off x="3702326" y="8182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432</xdr:row>
      <xdr:rowOff>41413</xdr:rowOff>
    </xdr:from>
    <xdr:to>
      <xdr:col>8</xdr:col>
      <xdr:colOff>279124</xdr:colOff>
      <xdr:row>433</xdr:row>
      <xdr:rowOff>168088</xdr:rowOff>
    </xdr:to>
    <xdr:sp macro="" textlink="">
      <xdr:nvSpPr>
        <xdr:cNvPr id="849" name="大かっこ 848">
          <a:extLst>
            <a:ext uri="{FF2B5EF4-FFF2-40B4-BE49-F238E27FC236}">
              <a16:creationId xmlns="" xmlns:a16="http://schemas.microsoft.com/office/drawing/2014/main" id="{C720F035-5556-437F-A32B-9A47B7B73A36}"/>
            </a:ext>
          </a:extLst>
        </xdr:cNvPr>
        <xdr:cNvSpPr/>
      </xdr:nvSpPr>
      <xdr:spPr>
        <a:xfrm>
          <a:off x="2346512" y="8224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433</xdr:row>
      <xdr:rowOff>8282</xdr:rowOff>
    </xdr:from>
    <xdr:to>
      <xdr:col>8</xdr:col>
      <xdr:colOff>49696</xdr:colOff>
      <xdr:row>433</xdr:row>
      <xdr:rowOff>8282</xdr:rowOff>
    </xdr:to>
    <xdr:cxnSp macro="">
      <xdr:nvCxnSpPr>
        <xdr:cNvPr id="850" name="直線コネクタ 849">
          <a:extLst>
            <a:ext uri="{FF2B5EF4-FFF2-40B4-BE49-F238E27FC236}">
              <a16:creationId xmlns="" xmlns:a16="http://schemas.microsoft.com/office/drawing/2014/main" id="{93A0D342-0D66-4974-BCD0-6C316140FD67}"/>
            </a:ext>
          </a:extLst>
        </xdr:cNvPr>
        <xdr:cNvCxnSpPr/>
      </xdr:nvCxnSpPr>
      <xdr:spPr>
        <a:xfrm>
          <a:off x="2597426" y="8239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429</xdr:row>
      <xdr:rowOff>41413</xdr:rowOff>
    </xdr:from>
    <xdr:to>
      <xdr:col>16</xdr:col>
      <xdr:colOff>279124</xdr:colOff>
      <xdr:row>430</xdr:row>
      <xdr:rowOff>168088</xdr:rowOff>
    </xdr:to>
    <xdr:sp macro="" textlink="">
      <xdr:nvSpPr>
        <xdr:cNvPr id="851" name="大かっこ 850">
          <a:extLst>
            <a:ext uri="{FF2B5EF4-FFF2-40B4-BE49-F238E27FC236}">
              <a16:creationId xmlns="" xmlns:a16="http://schemas.microsoft.com/office/drawing/2014/main" id="{955F4ECF-E012-4832-A4A0-6232C9B9E032}"/>
            </a:ext>
          </a:extLst>
        </xdr:cNvPr>
        <xdr:cNvSpPr/>
      </xdr:nvSpPr>
      <xdr:spPr>
        <a:xfrm>
          <a:off x="4556312" y="81670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430</xdr:row>
      <xdr:rowOff>8282</xdr:rowOff>
    </xdr:from>
    <xdr:to>
      <xdr:col>16</xdr:col>
      <xdr:colOff>49696</xdr:colOff>
      <xdr:row>430</xdr:row>
      <xdr:rowOff>8282</xdr:rowOff>
    </xdr:to>
    <xdr:cxnSp macro="">
      <xdr:nvCxnSpPr>
        <xdr:cNvPr id="852" name="直線コネクタ 851">
          <a:extLst>
            <a:ext uri="{FF2B5EF4-FFF2-40B4-BE49-F238E27FC236}">
              <a16:creationId xmlns="" xmlns:a16="http://schemas.microsoft.com/office/drawing/2014/main" id="{1697D5F8-FD41-408F-A4CA-F74E40829D31}"/>
            </a:ext>
          </a:extLst>
        </xdr:cNvPr>
        <xdr:cNvCxnSpPr/>
      </xdr:nvCxnSpPr>
      <xdr:spPr>
        <a:xfrm>
          <a:off x="4807226" y="81828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432</xdr:row>
      <xdr:rowOff>41413</xdr:rowOff>
    </xdr:from>
    <xdr:to>
      <xdr:col>16</xdr:col>
      <xdr:colOff>279124</xdr:colOff>
      <xdr:row>433</xdr:row>
      <xdr:rowOff>168088</xdr:rowOff>
    </xdr:to>
    <xdr:sp macro="" textlink="">
      <xdr:nvSpPr>
        <xdr:cNvPr id="853" name="大かっこ 852">
          <a:extLst>
            <a:ext uri="{FF2B5EF4-FFF2-40B4-BE49-F238E27FC236}">
              <a16:creationId xmlns="" xmlns:a16="http://schemas.microsoft.com/office/drawing/2014/main" id="{8DDF7C0D-A8DA-4E38-957D-F8884B6EC395}"/>
            </a:ext>
          </a:extLst>
        </xdr:cNvPr>
        <xdr:cNvSpPr/>
      </xdr:nvSpPr>
      <xdr:spPr>
        <a:xfrm>
          <a:off x="4556312" y="82242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433</xdr:row>
      <xdr:rowOff>8282</xdr:rowOff>
    </xdr:from>
    <xdr:to>
      <xdr:col>16</xdr:col>
      <xdr:colOff>49696</xdr:colOff>
      <xdr:row>433</xdr:row>
      <xdr:rowOff>8282</xdr:rowOff>
    </xdr:to>
    <xdr:cxnSp macro="">
      <xdr:nvCxnSpPr>
        <xdr:cNvPr id="854" name="直線コネクタ 853">
          <a:extLst>
            <a:ext uri="{FF2B5EF4-FFF2-40B4-BE49-F238E27FC236}">
              <a16:creationId xmlns="" xmlns:a16="http://schemas.microsoft.com/office/drawing/2014/main" id="{2B7ADF4F-43A6-41D1-84B6-70C4169FF3D1}"/>
            </a:ext>
          </a:extLst>
        </xdr:cNvPr>
        <xdr:cNvCxnSpPr/>
      </xdr:nvCxnSpPr>
      <xdr:spPr>
        <a:xfrm>
          <a:off x="4807226" y="82399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435</xdr:row>
      <xdr:rowOff>41413</xdr:rowOff>
    </xdr:from>
    <xdr:to>
      <xdr:col>8</xdr:col>
      <xdr:colOff>279124</xdr:colOff>
      <xdr:row>436</xdr:row>
      <xdr:rowOff>168088</xdr:rowOff>
    </xdr:to>
    <xdr:sp macro="" textlink="">
      <xdr:nvSpPr>
        <xdr:cNvPr id="855" name="大かっこ 854">
          <a:extLst>
            <a:ext uri="{FF2B5EF4-FFF2-40B4-BE49-F238E27FC236}">
              <a16:creationId xmlns="" xmlns:a16="http://schemas.microsoft.com/office/drawing/2014/main" id="{E08C4CFD-61B1-4D7F-9E16-B77853F369E7}"/>
            </a:ext>
          </a:extLst>
        </xdr:cNvPr>
        <xdr:cNvSpPr/>
      </xdr:nvSpPr>
      <xdr:spPr>
        <a:xfrm>
          <a:off x="2346512" y="8281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436</xdr:row>
      <xdr:rowOff>8282</xdr:rowOff>
    </xdr:from>
    <xdr:to>
      <xdr:col>8</xdr:col>
      <xdr:colOff>49696</xdr:colOff>
      <xdr:row>436</xdr:row>
      <xdr:rowOff>8282</xdr:rowOff>
    </xdr:to>
    <xdr:cxnSp macro="">
      <xdr:nvCxnSpPr>
        <xdr:cNvPr id="856" name="直線コネクタ 855">
          <a:extLst>
            <a:ext uri="{FF2B5EF4-FFF2-40B4-BE49-F238E27FC236}">
              <a16:creationId xmlns="" xmlns:a16="http://schemas.microsoft.com/office/drawing/2014/main" id="{FB96489B-3DCB-4CB4-8FCB-7BCB4C35C182}"/>
            </a:ext>
          </a:extLst>
        </xdr:cNvPr>
        <xdr:cNvCxnSpPr/>
      </xdr:nvCxnSpPr>
      <xdr:spPr>
        <a:xfrm>
          <a:off x="2597426" y="8297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436</xdr:row>
      <xdr:rowOff>8282</xdr:rowOff>
    </xdr:from>
    <xdr:to>
      <xdr:col>12</xdr:col>
      <xdr:colOff>49696</xdr:colOff>
      <xdr:row>436</xdr:row>
      <xdr:rowOff>8282</xdr:rowOff>
    </xdr:to>
    <xdr:cxnSp macro="">
      <xdr:nvCxnSpPr>
        <xdr:cNvPr id="857" name="直線コネクタ 856">
          <a:extLst>
            <a:ext uri="{FF2B5EF4-FFF2-40B4-BE49-F238E27FC236}">
              <a16:creationId xmlns="" xmlns:a16="http://schemas.microsoft.com/office/drawing/2014/main" id="{F91C1B3C-2F9D-437F-A02E-9CACFA6C7471}"/>
            </a:ext>
          </a:extLst>
        </xdr:cNvPr>
        <xdr:cNvCxnSpPr/>
      </xdr:nvCxnSpPr>
      <xdr:spPr>
        <a:xfrm>
          <a:off x="3702326" y="82971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435</xdr:row>
      <xdr:rowOff>41413</xdr:rowOff>
    </xdr:from>
    <xdr:to>
      <xdr:col>12</xdr:col>
      <xdr:colOff>279124</xdr:colOff>
      <xdr:row>436</xdr:row>
      <xdr:rowOff>168088</xdr:rowOff>
    </xdr:to>
    <xdr:sp macro="" textlink="">
      <xdr:nvSpPr>
        <xdr:cNvPr id="858" name="大かっこ 857">
          <a:extLst>
            <a:ext uri="{FF2B5EF4-FFF2-40B4-BE49-F238E27FC236}">
              <a16:creationId xmlns="" xmlns:a16="http://schemas.microsoft.com/office/drawing/2014/main" id="{5BA87535-1EA9-44A2-838C-E81C9F528FE4}"/>
            </a:ext>
          </a:extLst>
        </xdr:cNvPr>
        <xdr:cNvSpPr/>
      </xdr:nvSpPr>
      <xdr:spPr>
        <a:xfrm>
          <a:off x="3451412" y="82813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531</xdr:row>
      <xdr:rowOff>41413</xdr:rowOff>
    </xdr:from>
    <xdr:to>
      <xdr:col>12</xdr:col>
      <xdr:colOff>279124</xdr:colOff>
      <xdr:row>532</xdr:row>
      <xdr:rowOff>168088</xdr:rowOff>
    </xdr:to>
    <xdr:sp macro="" textlink="">
      <xdr:nvSpPr>
        <xdr:cNvPr id="859" name="大かっこ 858">
          <a:extLst>
            <a:ext uri="{FF2B5EF4-FFF2-40B4-BE49-F238E27FC236}">
              <a16:creationId xmlns:a16="http://schemas.microsoft.com/office/drawing/2014/main" xmlns="" id="{9E6B2FEE-CB61-4857-9C72-D768A9F4D0E9}"/>
            </a:ext>
          </a:extLst>
        </xdr:cNvPr>
        <xdr:cNvSpPr/>
      </xdr:nvSpPr>
      <xdr:spPr>
        <a:xfrm>
          <a:off x="3451412" y="1011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532</xdr:row>
      <xdr:rowOff>8282</xdr:rowOff>
    </xdr:from>
    <xdr:to>
      <xdr:col>12</xdr:col>
      <xdr:colOff>49696</xdr:colOff>
      <xdr:row>532</xdr:row>
      <xdr:rowOff>8282</xdr:rowOff>
    </xdr:to>
    <xdr:cxnSp macro="">
      <xdr:nvCxnSpPr>
        <xdr:cNvPr id="860" name="直線コネクタ 859">
          <a:extLst>
            <a:ext uri="{FF2B5EF4-FFF2-40B4-BE49-F238E27FC236}">
              <a16:creationId xmlns:a16="http://schemas.microsoft.com/office/drawing/2014/main" xmlns="" id="{35CCE739-1FD8-440E-B61B-6DEFE9C7C4E0}"/>
            </a:ext>
          </a:extLst>
        </xdr:cNvPr>
        <xdr:cNvCxnSpPr/>
      </xdr:nvCxnSpPr>
      <xdr:spPr>
        <a:xfrm>
          <a:off x="3702326" y="1012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534</xdr:row>
      <xdr:rowOff>41413</xdr:rowOff>
    </xdr:from>
    <xdr:to>
      <xdr:col>8</xdr:col>
      <xdr:colOff>279124</xdr:colOff>
      <xdr:row>535</xdr:row>
      <xdr:rowOff>168088</xdr:rowOff>
    </xdr:to>
    <xdr:sp macro="" textlink="">
      <xdr:nvSpPr>
        <xdr:cNvPr id="861" name="大かっこ 860">
          <a:extLst>
            <a:ext uri="{FF2B5EF4-FFF2-40B4-BE49-F238E27FC236}">
              <a16:creationId xmlns:a16="http://schemas.microsoft.com/office/drawing/2014/main" xmlns="" id="{D0CF884F-FBCC-4F5F-ABA8-05BEDFEBF3A9}"/>
            </a:ext>
          </a:extLst>
        </xdr:cNvPr>
        <xdr:cNvSpPr/>
      </xdr:nvSpPr>
      <xdr:spPr>
        <a:xfrm>
          <a:off x="2346512" y="10167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535</xdr:row>
      <xdr:rowOff>8282</xdr:rowOff>
    </xdr:from>
    <xdr:to>
      <xdr:col>8</xdr:col>
      <xdr:colOff>49696</xdr:colOff>
      <xdr:row>535</xdr:row>
      <xdr:rowOff>8282</xdr:rowOff>
    </xdr:to>
    <xdr:cxnSp macro="">
      <xdr:nvCxnSpPr>
        <xdr:cNvPr id="862" name="直線コネクタ 861">
          <a:extLst>
            <a:ext uri="{FF2B5EF4-FFF2-40B4-BE49-F238E27FC236}">
              <a16:creationId xmlns:a16="http://schemas.microsoft.com/office/drawing/2014/main" xmlns="" id="{5797CC82-8A40-4503-98A2-B80922E172A9}"/>
            </a:ext>
          </a:extLst>
        </xdr:cNvPr>
        <xdr:cNvCxnSpPr/>
      </xdr:nvCxnSpPr>
      <xdr:spPr>
        <a:xfrm>
          <a:off x="2597426" y="10183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531</xdr:row>
      <xdr:rowOff>41413</xdr:rowOff>
    </xdr:from>
    <xdr:to>
      <xdr:col>16</xdr:col>
      <xdr:colOff>279124</xdr:colOff>
      <xdr:row>532</xdr:row>
      <xdr:rowOff>168088</xdr:rowOff>
    </xdr:to>
    <xdr:sp macro="" textlink="">
      <xdr:nvSpPr>
        <xdr:cNvPr id="863" name="大かっこ 862">
          <a:extLst>
            <a:ext uri="{FF2B5EF4-FFF2-40B4-BE49-F238E27FC236}">
              <a16:creationId xmlns:a16="http://schemas.microsoft.com/office/drawing/2014/main" xmlns="" id="{17FFE9EF-148F-4824-B23C-A9B24340DC00}"/>
            </a:ext>
          </a:extLst>
        </xdr:cNvPr>
        <xdr:cNvSpPr/>
      </xdr:nvSpPr>
      <xdr:spPr>
        <a:xfrm>
          <a:off x="4556312" y="10110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532</xdr:row>
      <xdr:rowOff>8282</xdr:rowOff>
    </xdr:from>
    <xdr:to>
      <xdr:col>16</xdr:col>
      <xdr:colOff>49696</xdr:colOff>
      <xdr:row>532</xdr:row>
      <xdr:rowOff>8282</xdr:rowOff>
    </xdr:to>
    <xdr:cxnSp macro="">
      <xdr:nvCxnSpPr>
        <xdr:cNvPr id="864" name="直線コネクタ 863">
          <a:extLst>
            <a:ext uri="{FF2B5EF4-FFF2-40B4-BE49-F238E27FC236}">
              <a16:creationId xmlns:a16="http://schemas.microsoft.com/office/drawing/2014/main" xmlns="" id="{06A34889-6944-4FF4-8DEC-1DD1E9AF6E7E}"/>
            </a:ext>
          </a:extLst>
        </xdr:cNvPr>
        <xdr:cNvCxnSpPr/>
      </xdr:nvCxnSpPr>
      <xdr:spPr>
        <a:xfrm>
          <a:off x="4807226" y="10125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534</xdr:row>
      <xdr:rowOff>41413</xdr:rowOff>
    </xdr:from>
    <xdr:to>
      <xdr:col>16</xdr:col>
      <xdr:colOff>279124</xdr:colOff>
      <xdr:row>535</xdr:row>
      <xdr:rowOff>168088</xdr:rowOff>
    </xdr:to>
    <xdr:sp macro="" textlink="">
      <xdr:nvSpPr>
        <xdr:cNvPr id="865" name="大かっこ 864">
          <a:extLst>
            <a:ext uri="{FF2B5EF4-FFF2-40B4-BE49-F238E27FC236}">
              <a16:creationId xmlns:a16="http://schemas.microsoft.com/office/drawing/2014/main" xmlns="" id="{09294D66-6DE5-49DA-8061-4B525E1907A7}"/>
            </a:ext>
          </a:extLst>
        </xdr:cNvPr>
        <xdr:cNvSpPr/>
      </xdr:nvSpPr>
      <xdr:spPr>
        <a:xfrm>
          <a:off x="4556312" y="10167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535</xdr:row>
      <xdr:rowOff>8282</xdr:rowOff>
    </xdr:from>
    <xdr:to>
      <xdr:col>16</xdr:col>
      <xdr:colOff>49696</xdr:colOff>
      <xdr:row>535</xdr:row>
      <xdr:rowOff>8282</xdr:rowOff>
    </xdr:to>
    <xdr:cxnSp macro="">
      <xdr:nvCxnSpPr>
        <xdr:cNvPr id="866" name="直線コネクタ 865">
          <a:extLst>
            <a:ext uri="{FF2B5EF4-FFF2-40B4-BE49-F238E27FC236}">
              <a16:creationId xmlns:a16="http://schemas.microsoft.com/office/drawing/2014/main" xmlns="" id="{4508952D-36E9-40D4-ABB7-A54FEA1FFEF4}"/>
            </a:ext>
          </a:extLst>
        </xdr:cNvPr>
        <xdr:cNvCxnSpPr/>
      </xdr:nvCxnSpPr>
      <xdr:spPr>
        <a:xfrm>
          <a:off x="4807226" y="10183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537</xdr:row>
      <xdr:rowOff>41413</xdr:rowOff>
    </xdr:from>
    <xdr:to>
      <xdr:col>8</xdr:col>
      <xdr:colOff>279124</xdr:colOff>
      <xdr:row>538</xdr:row>
      <xdr:rowOff>168088</xdr:rowOff>
    </xdr:to>
    <xdr:sp macro="" textlink="">
      <xdr:nvSpPr>
        <xdr:cNvPr id="867" name="大かっこ 866">
          <a:extLst>
            <a:ext uri="{FF2B5EF4-FFF2-40B4-BE49-F238E27FC236}">
              <a16:creationId xmlns:a16="http://schemas.microsoft.com/office/drawing/2014/main" xmlns="" id="{0F09D105-D7C3-4E3A-B416-33D242407CF3}"/>
            </a:ext>
          </a:extLst>
        </xdr:cNvPr>
        <xdr:cNvSpPr/>
      </xdr:nvSpPr>
      <xdr:spPr>
        <a:xfrm>
          <a:off x="2346512" y="10224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538</xdr:row>
      <xdr:rowOff>8282</xdr:rowOff>
    </xdr:from>
    <xdr:to>
      <xdr:col>8</xdr:col>
      <xdr:colOff>49696</xdr:colOff>
      <xdr:row>538</xdr:row>
      <xdr:rowOff>8282</xdr:rowOff>
    </xdr:to>
    <xdr:cxnSp macro="">
      <xdr:nvCxnSpPr>
        <xdr:cNvPr id="868" name="直線コネクタ 867">
          <a:extLst>
            <a:ext uri="{FF2B5EF4-FFF2-40B4-BE49-F238E27FC236}">
              <a16:creationId xmlns:a16="http://schemas.microsoft.com/office/drawing/2014/main" xmlns="" id="{E83EB168-D28C-40DB-8D72-C5C5540CE82E}"/>
            </a:ext>
          </a:extLst>
        </xdr:cNvPr>
        <xdr:cNvCxnSpPr/>
      </xdr:nvCxnSpPr>
      <xdr:spPr>
        <a:xfrm>
          <a:off x="2597426" y="10240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538</xdr:row>
      <xdr:rowOff>8282</xdr:rowOff>
    </xdr:from>
    <xdr:to>
      <xdr:col>12</xdr:col>
      <xdr:colOff>49696</xdr:colOff>
      <xdr:row>538</xdr:row>
      <xdr:rowOff>8282</xdr:rowOff>
    </xdr:to>
    <xdr:cxnSp macro="">
      <xdr:nvCxnSpPr>
        <xdr:cNvPr id="869" name="直線コネクタ 868">
          <a:extLst>
            <a:ext uri="{FF2B5EF4-FFF2-40B4-BE49-F238E27FC236}">
              <a16:creationId xmlns:a16="http://schemas.microsoft.com/office/drawing/2014/main" xmlns="" id="{A22697F9-6EFE-45EA-B9F8-50403E2EC167}"/>
            </a:ext>
          </a:extLst>
        </xdr:cNvPr>
        <xdr:cNvCxnSpPr/>
      </xdr:nvCxnSpPr>
      <xdr:spPr>
        <a:xfrm>
          <a:off x="3702326" y="102402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537</xdr:row>
      <xdr:rowOff>41413</xdr:rowOff>
    </xdr:from>
    <xdr:to>
      <xdr:col>12</xdr:col>
      <xdr:colOff>279124</xdr:colOff>
      <xdr:row>538</xdr:row>
      <xdr:rowOff>168088</xdr:rowOff>
    </xdr:to>
    <xdr:sp macro="" textlink="">
      <xdr:nvSpPr>
        <xdr:cNvPr id="870" name="大かっこ 869">
          <a:extLst>
            <a:ext uri="{FF2B5EF4-FFF2-40B4-BE49-F238E27FC236}">
              <a16:creationId xmlns:a16="http://schemas.microsoft.com/office/drawing/2014/main" xmlns="" id="{96BB04CE-E3B5-4CA4-A06C-989A5944D502}"/>
            </a:ext>
          </a:extLst>
        </xdr:cNvPr>
        <xdr:cNvSpPr/>
      </xdr:nvSpPr>
      <xdr:spPr>
        <a:xfrm>
          <a:off x="3451412" y="102244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545</xdr:row>
      <xdr:rowOff>41413</xdr:rowOff>
    </xdr:from>
    <xdr:to>
      <xdr:col>12</xdr:col>
      <xdr:colOff>279124</xdr:colOff>
      <xdr:row>546</xdr:row>
      <xdr:rowOff>168088</xdr:rowOff>
    </xdr:to>
    <xdr:sp macro="" textlink="">
      <xdr:nvSpPr>
        <xdr:cNvPr id="871" name="大かっこ 870">
          <a:extLst>
            <a:ext uri="{FF2B5EF4-FFF2-40B4-BE49-F238E27FC236}">
              <a16:creationId xmlns:a16="http://schemas.microsoft.com/office/drawing/2014/main" xmlns="" id="{522910B5-6A7D-4CBA-9382-F7BEFDACF1E4}"/>
            </a:ext>
          </a:extLst>
        </xdr:cNvPr>
        <xdr:cNvSpPr/>
      </xdr:nvSpPr>
      <xdr:spPr>
        <a:xfrm>
          <a:off x="34514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546</xdr:row>
      <xdr:rowOff>8282</xdr:rowOff>
    </xdr:from>
    <xdr:to>
      <xdr:col>12</xdr:col>
      <xdr:colOff>49696</xdr:colOff>
      <xdr:row>546</xdr:row>
      <xdr:rowOff>8282</xdr:rowOff>
    </xdr:to>
    <xdr:cxnSp macro="">
      <xdr:nvCxnSpPr>
        <xdr:cNvPr id="872" name="直線コネクタ 871">
          <a:extLst>
            <a:ext uri="{FF2B5EF4-FFF2-40B4-BE49-F238E27FC236}">
              <a16:creationId xmlns:a16="http://schemas.microsoft.com/office/drawing/2014/main" xmlns="" id="{F6B7DEC1-008E-47B1-9203-4EC095E60826}"/>
            </a:ext>
          </a:extLst>
        </xdr:cNvPr>
        <xdr:cNvCxnSpPr/>
      </xdr:nvCxnSpPr>
      <xdr:spPr>
        <a:xfrm>
          <a:off x="37023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548</xdr:row>
      <xdr:rowOff>41413</xdr:rowOff>
    </xdr:from>
    <xdr:to>
      <xdr:col>8</xdr:col>
      <xdr:colOff>279124</xdr:colOff>
      <xdr:row>549</xdr:row>
      <xdr:rowOff>168088</xdr:rowOff>
    </xdr:to>
    <xdr:sp macro="" textlink="">
      <xdr:nvSpPr>
        <xdr:cNvPr id="873" name="大かっこ 872">
          <a:extLst>
            <a:ext uri="{FF2B5EF4-FFF2-40B4-BE49-F238E27FC236}">
              <a16:creationId xmlns:a16="http://schemas.microsoft.com/office/drawing/2014/main" xmlns="" id="{9AB4EC3A-7A91-4F75-B89E-6F766ADC47C9}"/>
            </a:ext>
          </a:extLst>
        </xdr:cNvPr>
        <xdr:cNvSpPr/>
      </xdr:nvSpPr>
      <xdr:spPr>
        <a:xfrm>
          <a:off x="2346512" y="10434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549</xdr:row>
      <xdr:rowOff>8282</xdr:rowOff>
    </xdr:from>
    <xdr:to>
      <xdr:col>8</xdr:col>
      <xdr:colOff>49696</xdr:colOff>
      <xdr:row>549</xdr:row>
      <xdr:rowOff>8282</xdr:rowOff>
    </xdr:to>
    <xdr:cxnSp macro="">
      <xdr:nvCxnSpPr>
        <xdr:cNvPr id="874" name="直線コネクタ 873">
          <a:extLst>
            <a:ext uri="{FF2B5EF4-FFF2-40B4-BE49-F238E27FC236}">
              <a16:creationId xmlns:a16="http://schemas.microsoft.com/office/drawing/2014/main" xmlns="" id="{D7865ADD-49E9-446C-AAAE-DFB0E39EE333}"/>
            </a:ext>
          </a:extLst>
        </xdr:cNvPr>
        <xdr:cNvCxnSpPr/>
      </xdr:nvCxnSpPr>
      <xdr:spPr>
        <a:xfrm>
          <a:off x="2597426" y="10449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548</xdr:row>
      <xdr:rowOff>41413</xdr:rowOff>
    </xdr:from>
    <xdr:to>
      <xdr:col>16</xdr:col>
      <xdr:colOff>279124</xdr:colOff>
      <xdr:row>549</xdr:row>
      <xdr:rowOff>168088</xdr:rowOff>
    </xdr:to>
    <xdr:sp macro="" textlink="">
      <xdr:nvSpPr>
        <xdr:cNvPr id="875" name="大かっこ 874">
          <a:extLst>
            <a:ext uri="{FF2B5EF4-FFF2-40B4-BE49-F238E27FC236}">
              <a16:creationId xmlns:a16="http://schemas.microsoft.com/office/drawing/2014/main" xmlns="" id="{64512F42-8A57-4092-B826-5D9D7FA2852A}"/>
            </a:ext>
          </a:extLst>
        </xdr:cNvPr>
        <xdr:cNvSpPr/>
      </xdr:nvSpPr>
      <xdr:spPr>
        <a:xfrm>
          <a:off x="4556312" y="10434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549</xdr:row>
      <xdr:rowOff>8282</xdr:rowOff>
    </xdr:from>
    <xdr:to>
      <xdr:col>16</xdr:col>
      <xdr:colOff>49696</xdr:colOff>
      <xdr:row>549</xdr:row>
      <xdr:rowOff>8282</xdr:rowOff>
    </xdr:to>
    <xdr:cxnSp macro="">
      <xdr:nvCxnSpPr>
        <xdr:cNvPr id="876" name="直線コネクタ 875">
          <a:extLst>
            <a:ext uri="{FF2B5EF4-FFF2-40B4-BE49-F238E27FC236}">
              <a16:creationId xmlns:a16="http://schemas.microsoft.com/office/drawing/2014/main" xmlns="" id="{EAEBE938-AE38-4836-8BC1-7DA32D190E2B}"/>
            </a:ext>
          </a:extLst>
        </xdr:cNvPr>
        <xdr:cNvCxnSpPr/>
      </xdr:nvCxnSpPr>
      <xdr:spPr>
        <a:xfrm>
          <a:off x="4807226" y="10449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552</xdr:row>
      <xdr:rowOff>8282</xdr:rowOff>
    </xdr:from>
    <xdr:to>
      <xdr:col>12</xdr:col>
      <xdr:colOff>49696</xdr:colOff>
      <xdr:row>552</xdr:row>
      <xdr:rowOff>8282</xdr:rowOff>
    </xdr:to>
    <xdr:cxnSp macro="">
      <xdr:nvCxnSpPr>
        <xdr:cNvPr id="877" name="直線コネクタ 876">
          <a:extLst>
            <a:ext uri="{FF2B5EF4-FFF2-40B4-BE49-F238E27FC236}">
              <a16:creationId xmlns:a16="http://schemas.microsoft.com/office/drawing/2014/main" xmlns="" id="{69F1810C-4B7F-49C0-BA24-7D92A4D7A157}"/>
            </a:ext>
          </a:extLst>
        </xdr:cNvPr>
        <xdr:cNvCxnSpPr/>
      </xdr:nvCxnSpPr>
      <xdr:spPr>
        <a:xfrm>
          <a:off x="3702326" y="10506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551</xdr:row>
      <xdr:rowOff>41413</xdr:rowOff>
    </xdr:from>
    <xdr:to>
      <xdr:col>12</xdr:col>
      <xdr:colOff>279124</xdr:colOff>
      <xdr:row>552</xdr:row>
      <xdr:rowOff>168088</xdr:rowOff>
    </xdr:to>
    <xdr:sp macro="" textlink="">
      <xdr:nvSpPr>
        <xdr:cNvPr id="878" name="大かっこ 877">
          <a:extLst>
            <a:ext uri="{FF2B5EF4-FFF2-40B4-BE49-F238E27FC236}">
              <a16:creationId xmlns:a16="http://schemas.microsoft.com/office/drawing/2014/main" xmlns="" id="{E72C277B-3592-4887-83AD-3EF7834CE38B}"/>
            </a:ext>
          </a:extLst>
        </xdr:cNvPr>
        <xdr:cNvSpPr/>
      </xdr:nvSpPr>
      <xdr:spPr>
        <a:xfrm>
          <a:off x="3451412" y="10491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554</xdr:row>
      <xdr:rowOff>41413</xdr:rowOff>
    </xdr:from>
    <xdr:to>
      <xdr:col>8</xdr:col>
      <xdr:colOff>279124</xdr:colOff>
      <xdr:row>555</xdr:row>
      <xdr:rowOff>168088</xdr:rowOff>
    </xdr:to>
    <xdr:sp macro="" textlink="">
      <xdr:nvSpPr>
        <xdr:cNvPr id="879" name="大かっこ 878">
          <a:extLst>
            <a:ext uri="{FF2B5EF4-FFF2-40B4-BE49-F238E27FC236}">
              <a16:creationId xmlns:a16="http://schemas.microsoft.com/office/drawing/2014/main" xmlns="" id="{5DC4058A-728A-4DEF-B1C6-1D5CC09C7CF4}"/>
            </a:ext>
          </a:extLst>
        </xdr:cNvPr>
        <xdr:cNvSpPr/>
      </xdr:nvSpPr>
      <xdr:spPr>
        <a:xfrm>
          <a:off x="2346512" y="10548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555</xdr:row>
      <xdr:rowOff>8282</xdr:rowOff>
    </xdr:from>
    <xdr:to>
      <xdr:col>8</xdr:col>
      <xdr:colOff>49696</xdr:colOff>
      <xdr:row>555</xdr:row>
      <xdr:rowOff>8282</xdr:rowOff>
    </xdr:to>
    <xdr:cxnSp macro="">
      <xdr:nvCxnSpPr>
        <xdr:cNvPr id="880" name="直線コネクタ 879">
          <a:extLst>
            <a:ext uri="{FF2B5EF4-FFF2-40B4-BE49-F238E27FC236}">
              <a16:creationId xmlns:a16="http://schemas.microsoft.com/office/drawing/2014/main" xmlns="" id="{6461A550-208B-4936-AF28-CED6D740DB15}"/>
            </a:ext>
          </a:extLst>
        </xdr:cNvPr>
        <xdr:cNvCxnSpPr/>
      </xdr:nvCxnSpPr>
      <xdr:spPr>
        <a:xfrm>
          <a:off x="2597426" y="10564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545</xdr:row>
      <xdr:rowOff>41413</xdr:rowOff>
    </xdr:from>
    <xdr:to>
      <xdr:col>20</xdr:col>
      <xdr:colOff>279124</xdr:colOff>
      <xdr:row>546</xdr:row>
      <xdr:rowOff>168088</xdr:rowOff>
    </xdr:to>
    <xdr:sp macro="" textlink="">
      <xdr:nvSpPr>
        <xdr:cNvPr id="881" name="大かっこ 880">
          <a:extLst>
            <a:ext uri="{FF2B5EF4-FFF2-40B4-BE49-F238E27FC236}">
              <a16:creationId xmlns:a16="http://schemas.microsoft.com/office/drawing/2014/main" xmlns="" id="{5422ACFD-2D83-4826-9DED-C1CF02728C34}"/>
            </a:ext>
          </a:extLst>
        </xdr:cNvPr>
        <xdr:cNvSpPr/>
      </xdr:nvSpPr>
      <xdr:spPr>
        <a:xfrm>
          <a:off x="56612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546</xdr:row>
      <xdr:rowOff>8282</xdr:rowOff>
    </xdr:from>
    <xdr:to>
      <xdr:col>20</xdr:col>
      <xdr:colOff>49696</xdr:colOff>
      <xdr:row>546</xdr:row>
      <xdr:rowOff>8282</xdr:rowOff>
    </xdr:to>
    <xdr:cxnSp macro="">
      <xdr:nvCxnSpPr>
        <xdr:cNvPr id="882" name="直線コネクタ 881">
          <a:extLst>
            <a:ext uri="{FF2B5EF4-FFF2-40B4-BE49-F238E27FC236}">
              <a16:creationId xmlns:a16="http://schemas.microsoft.com/office/drawing/2014/main" xmlns="" id="{4C39DA70-C9BD-41D2-9F1D-19DD1AF9C5CB}"/>
            </a:ext>
          </a:extLst>
        </xdr:cNvPr>
        <xdr:cNvCxnSpPr/>
      </xdr:nvCxnSpPr>
      <xdr:spPr>
        <a:xfrm>
          <a:off x="59121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551</xdr:row>
      <xdr:rowOff>41413</xdr:rowOff>
    </xdr:from>
    <xdr:to>
      <xdr:col>20</xdr:col>
      <xdr:colOff>279124</xdr:colOff>
      <xdr:row>552</xdr:row>
      <xdr:rowOff>168088</xdr:rowOff>
    </xdr:to>
    <xdr:sp macro="" textlink="">
      <xdr:nvSpPr>
        <xdr:cNvPr id="883" name="大かっこ 882">
          <a:extLst>
            <a:ext uri="{FF2B5EF4-FFF2-40B4-BE49-F238E27FC236}">
              <a16:creationId xmlns:a16="http://schemas.microsoft.com/office/drawing/2014/main" xmlns="" id="{64512F42-8A57-4092-B826-5D9D7FA2852A}"/>
            </a:ext>
          </a:extLst>
        </xdr:cNvPr>
        <xdr:cNvSpPr/>
      </xdr:nvSpPr>
      <xdr:spPr>
        <a:xfrm>
          <a:off x="5661212" y="104911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552</xdr:row>
      <xdr:rowOff>8282</xdr:rowOff>
    </xdr:from>
    <xdr:to>
      <xdr:col>20</xdr:col>
      <xdr:colOff>49696</xdr:colOff>
      <xdr:row>552</xdr:row>
      <xdr:rowOff>8282</xdr:rowOff>
    </xdr:to>
    <xdr:cxnSp macro="">
      <xdr:nvCxnSpPr>
        <xdr:cNvPr id="884" name="直線コネクタ 883">
          <a:extLst>
            <a:ext uri="{FF2B5EF4-FFF2-40B4-BE49-F238E27FC236}">
              <a16:creationId xmlns:a16="http://schemas.microsoft.com/office/drawing/2014/main" xmlns="" id="{EAEBE938-AE38-4836-8BC1-7DA32D190E2B}"/>
            </a:ext>
          </a:extLst>
        </xdr:cNvPr>
        <xdr:cNvCxnSpPr/>
      </xdr:nvCxnSpPr>
      <xdr:spPr>
        <a:xfrm>
          <a:off x="5912126" y="105069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273326</xdr:colOff>
      <xdr:row>555</xdr:row>
      <xdr:rowOff>8282</xdr:rowOff>
    </xdr:from>
    <xdr:to>
      <xdr:col>16</xdr:col>
      <xdr:colOff>49696</xdr:colOff>
      <xdr:row>555</xdr:row>
      <xdr:rowOff>8282</xdr:rowOff>
    </xdr:to>
    <xdr:cxnSp macro="">
      <xdr:nvCxnSpPr>
        <xdr:cNvPr id="885" name="直線コネクタ 884">
          <a:extLst>
            <a:ext uri="{FF2B5EF4-FFF2-40B4-BE49-F238E27FC236}">
              <a16:creationId xmlns:a16="http://schemas.microsoft.com/office/drawing/2014/main" xmlns="" id="{69F1810C-4B7F-49C0-BA24-7D92A4D7A157}"/>
            </a:ext>
          </a:extLst>
        </xdr:cNvPr>
        <xdr:cNvCxnSpPr/>
      </xdr:nvCxnSpPr>
      <xdr:spPr>
        <a:xfrm>
          <a:off x="4807226" y="10564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554</xdr:row>
      <xdr:rowOff>41413</xdr:rowOff>
    </xdr:from>
    <xdr:to>
      <xdr:col>16</xdr:col>
      <xdr:colOff>279124</xdr:colOff>
      <xdr:row>555</xdr:row>
      <xdr:rowOff>168088</xdr:rowOff>
    </xdr:to>
    <xdr:sp macro="" textlink="">
      <xdr:nvSpPr>
        <xdr:cNvPr id="886" name="大かっこ 885">
          <a:extLst>
            <a:ext uri="{FF2B5EF4-FFF2-40B4-BE49-F238E27FC236}">
              <a16:creationId xmlns:a16="http://schemas.microsoft.com/office/drawing/2014/main" xmlns="" id="{E72C277B-3592-4887-83AD-3EF7834CE38B}"/>
            </a:ext>
          </a:extLst>
        </xdr:cNvPr>
        <xdr:cNvSpPr/>
      </xdr:nvSpPr>
      <xdr:spPr>
        <a:xfrm>
          <a:off x="4556312" y="10548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545</xdr:row>
      <xdr:rowOff>41413</xdr:rowOff>
    </xdr:from>
    <xdr:to>
      <xdr:col>12</xdr:col>
      <xdr:colOff>279124</xdr:colOff>
      <xdr:row>546</xdr:row>
      <xdr:rowOff>168088</xdr:rowOff>
    </xdr:to>
    <xdr:sp macro="" textlink="">
      <xdr:nvSpPr>
        <xdr:cNvPr id="887" name="大かっこ 886">
          <a:extLst>
            <a:ext uri="{FF2B5EF4-FFF2-40B4-BE49-F238E27FC236}">
              <a16:creationId xmlns:a16="http://schemas.microsoft.com/office/drawing/2014/main" xmlns="" id="{9E6B2FEE-CB61-4857-9C72-D768A9F4D0E9}"/>
            </a:ext>
          </a:extLst>
        </xdr:cNvPr>
        <xdr:cNvSpPr/>
      </xdr:nvSpPr>
      <xdr:spPr>
        <a:xfrm>
          <a:off x="34514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546</xdr:row>
      <xdr:rowOff>8282</xdr:rowOff>
    </xdr:from>
    <xdr:to>
      <xdr:col>12</xdr:col>
      <xdr:colOff>49696</xdr:colOff>
      <xdr:row>546</xdr:row>
      <xdr:rowOff>8282</xdr:rowOff>
    </xdr:to>
    <xdr:cxnSp macro="">
      <xdr:nvCxnSpPr>
        <xdr:cNvPr id="888" name="直線コネクタ 887">
          <a:extLst>
            <a:ext uri="{FF2B5EF4-FFF2-40B4-BE49-F238E27FC236}">
              <a16:creationId xmlns:a16="http://schemas.microsoft.com/office/drawing/2014/main" xmlns="" id="{35CCE739-1FD8-440E-B61B-6DEFE9C7C4E0}"/>
            </a:ext>
          </a:extLst>
        </xdr:cNvPr>
        <xdr:cNvCxnSpPr/>
      </xdr:nvCxnSpPr>
      <xdr:spPr>
        <a:xfrm>
          <a:off x="37023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545</xdr:row>
      <xdr:rowOff>41413</xdr:rowOff>
    </xdr:from>
    <xdr:to>
      <xdr:col>20</xdr:col>
      <xdr:colOff>279124</xdr:colOff>
      <xdr:row>546</xdr:row>
      <xdr:rowOff>168088</xdr:rowOff>
    </xdr:to>
    <xdr:sp macro="" textlink="">
      <xdr:nvSpPr>
        <xdr:cNvPr id="889" name="大かっこ 888">
          <a:extLst>
            <a:ext uri="{FF2B5EF4-FFF2-40B4-BE49-F238E27FC236}">
              <a16:creationId xmlns:a16="http://schemas.microsoft.com/office/drawing/2014/main" xmlns="" id="{9E6B2FEE-CB61-4857-9C72-D768A9F4D0E9}"/>
            </a:ext>
          </a:extLst>
        </xdr:cNvPr>
        <xdr:cNvSpPr/>
      </xdr:nvSpPr>
      <xdr:spPr>
        <a:xfrm>
          <a:off x="5661212" y="10376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546</xdr:row>
      <xdr:rowOff>8282</xdr:rowOff>
    </xdr:from>
    <xdr:to>
      <xdr:col>20</xdr:col>
      <xdr:colOff>49696</xdr:colOff>
      <xdr:row>546</xdr:row>
      <xdr:rowOff>8282</xdr:rowOff>
    </xdr:to>
    <xdr:cxnSp macro="">
      <xdr:nvCxnSpPr>
        <xdr:cNvPr id="890" name="直線コネクタ 889">
          <a:extLst>
            <a:ext uri="{FF2B5EF4-FFF2-40B4-BE49-F238E27FC236}">
              <a16:creationId xmlns:a16="http://schemas.microsoft.com/office/drawing/2014/main" xmlns="" id="{35CCE739-1FD8-440E-B61B-6DEFE9C7C4E0}"/>
            </a:ext>
          </a:extLst>
        </xdr:cNvPr>
        <xdr:cNvCxnSpPr/>
      </xdr:nvCxnSpPr>
      <xdr:spPr>
        <a:xfrm>
          <a:off x="5912126" y="10392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554</xdr:row>
      <xdr:rowOff>41413</xdr:rowOff>
    </xdr:from>
    <xdr:to>
      <xdr:col>8</xdr:col>
      <xdr:colOff>279124</xdr:colOff>
      <xdr:row>555</xdr:row>
      <xdr:rowOff>168088</xdr:rowOff>
    </xdr:to>
    <xdr:sp macro="" textlink="">
      <xdr:nvSpPr>
        <xdr:cNvPr id="891" name="大かっこ 890">
          <a:extLst>
            <a:ext uri="{FF2B5EF4-FFF2-40B4-BE49-F238E27FC236}">
              <a16:creationId xmlns:a16="http://schemas.microsoft.com/office/drawing/2014/main" xmlns="" id="{5DC4058A-728A-4DEF-B1C6-1D5CC09C7CF4}"/>
            </a:ext>
          </a:extLst>
        </xdr:cNvPr>
        <xdr:cNvSpPr/>
      </xdr:nvSpPr>
      <xdr:spPr>
        <a:xfrm>
          <a:off x="2346512" y="105483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555</xdr:row>
      <xdr:rowOff>8282</xdr:rowOff>
    </xdr:from>
    <xdr:to>
      <xdr:col>8</xdr:col>
      <xdr:colOff>49696</xdr:colOff>
      <xdr:row>555</xdr:row>
      <xdr:rowOff>8282</xdr:rowOff>
    </xdr:to>
    <xdr:cxnSp macro="">
      <xdr:nvCxnSpPr>
        <xdr:cNvPr id="892" name="直線コネクタ 891">
          <a:extLst>
            <a:ext uri="{FF2B5EF4-FFF2-40B4-BE49-F238E27FC236}">
              <a16:creationId xmlns:a16="http://schemas.microsoft.com/office/drawing/2014/main" xmlns="" id="{6461A550-208B-4936-AF28-CED6D740DB15}"/>
            </a:ext>
          </a:extLst>
        </xdr:cNvPr>
        <xdr:cNvCxnSpPr/>
      </xdr:nvCxnSpPr>
      <xdr:spPr>
        <a:xfrm>
          <a:off x="2597426" y="105640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562</xdr:row>
      <xdr:rowOff>41413</xdr:rowOff>
    </xdr:from>
    <xdr:to>
      <xdr:col>12</xdr:col>
      <xdr:colOff>279124</xdr:colOff>
      <xdr:row>563</xdr:row>
      <xdr:rowOff>168088</xdr:rowOff>
    </xdr:to>
    <xdr:sp macro="" textlink="">
      <xdr:nvSpPr>
        <xdr:cNvPr id="893" name="大かっこ 892">
          <a:extLst>
            <a:ext uri="{FF2B5EF4-FFF2-40B4-BE49-F238E27FC236}">
              <a16:creationId xmlns:a16="http://schemas.microsoft.com/office/drawing/2014/main" xmlns="" id="{0F199867-E2A7-41E1-B0C4-A11C4489DFED}"/>
            </a:ext>
          </a:extLst>
        </xdr:cNvPr>
        <xdr:cNvSpPr/>
      </xdr:nvSpPr>
      <xdr:spPr>
        <a:xfrm>
          <a:off x="3451412" y="10700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563</xdr:row>
      <xdr:rowOff>8282</xdr:rowOff>
    </xdr:from>
    <xdr:to>
      <xdr:col>12</xdr:col>
      <xdr:colOff>49696</xdr:colOff>
      <xdr:row>563</xdr:row>
      <xdr:rowOff>8282</xdr:rowOff>
    </xdr:to>
    <xdr:cxnSp macro="">
      <xdr:nvCxnSpPr>
        <xdr:cNvPr id="894" name="直線コネクタ 893">
          <a:extLst>
            <a:ext uri="{FF2B5EF4-FFF2-40B4-BE49-F238E27FC236}">
              <a16:creationId xmlns:a16="http://schemas.microsoft.com/office/drawing/2014/main" xmlns="" id="{957983ED-246D-4D08-83A1-E69CAB1E8451}"/>
            </a:ext>
          </a:extLst>
        </xdr:cNvPr>
        <xdr:cNvCxnSpPr/>
      </xdr:nvCxnSpPr>
      <xdr:spPr>
        <a:xfrm>
          <a:off x="3702326" y="10716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565</xdr:row>
      <xdr:rowOff>41413</xdr:rowOff>
    </xdr:from>
    <xdr:to>
      <xdr:col>8</xdr:col>
      <xdr:colOff>279124</xdr:colOff>
      <xdr:row>566</xdr:row>
      <xdr:rowOff>168088</xdr:rowOff>
    </xdr:to>
    <xdr:sp macro="" textlink="">
      <xdr:nvSpPr>
        <xdr:cNvPr id="895" name="大かっこ 894">
          <a:extLst>
            <a:ext uri="{FF2B5EF4-FFF2-40B4-BE49-F238E27FC236}">
              <a16:creationId xmlns:a16="http://schemas.microsoft.com/office/drawing/2014/main" xmlns="" id="{62BE6CEB-472D-47F2-91CC-45E89D3BFCF7}"/>
            </a:ext>
          </a:extLst>
        </xdr:cNvPr>
        <xdr:cNvSpPr/>
      </xdr:nvSpPr>
      <xdr:spPr>
        <a:xfrm>
          <a:off x="2346512" y="10757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566</xdr:row>
      <xdr:rowOff>8282</xdr:rowOff>
    </xdr:from>
    <xdr:to>
      <xdr:col>8</xdr:col>
      <xdr:colOff>49696</xdr:colOff>
      <xdr:row>566</xdr:row>
      <xdr:rowOff>8282</xdr:rowOff>
    </xdr:to>
    <xdr:cxnSp macro="">
      <xdr:nvCxnSpPr>
        <xdr:cNvPr id="896" name="直線コネクタ 895">
          <a:extLst>
            <a:ext uri="{FF2B5EF4-FFF2-40B4-BE49-F238E27FC236}">
              <a16:creationId xmlns:a16="http://schemas.microsoft.com/office/drawing/2014/main" xmlns="" id="{5A9FDFCB-84E7-4023-BAAB-31AF2BA9945E}"/>
            </a:ext>
          </a:extLst>
        </xdr:cNvPr>
        <xdr:cNvCxnSpPr/>
      </xdr:nvCxnSpPr>
      <xdr:spPr>
        <a:xfrm>
          <a:off x="2597426" y="10773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562</xdr:row>
      <xdr:rowOff>41413</xdr:rowOff>
    </xdr:from>
    <xdr:to>
      <xdr:col>16</xdr:col>
      <xdr:colOff>279124</xdr:colOff>
      <xdr:row>563</xdr:row>
      <xdr:rowOff>168088</xdr:rowOff>
    </xdr:to>
    <xdr:sp macro="" textlink="">
      <xdr:nvSpPr>
        <xdr:cNvPr id="897" name="大かっこ 896">
          <a:extLst>
            <a:ext uri="{FF2B5EF4-FFF2-40B4-BE49-F238E27FC236}">
              <a16:creationId xmlns:a16="http://schemas.microsoft.com/office/drawing/2014/main" xmlns="" id="{59F05580-C897-457A-9588-D376557F588B}"/>
            </a:ext>
          </a:extLst>
        </xdr:cNvPr>
        <xdr:cNvSpPr/>
      </xdr:nvSpPr>
      <xdr:spPr>
        <a:xfrm>
          <a:off x="4556312" y="10700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563</xdr:row>
      <xdr:rowOff>8282</xdr:rowOff>
    </xdr:from>
    <xdr:to>
      <xdr:col>16</xdr:col>
      <xdr:colOff>49696</xdr:colOff>
      <xdr:row>563</xdr:row>
      <xdr:rowOff>8282</xdr:rowOff>
    </xdr:to>
    <xdr:cxnSp macro="">
      <xdr:nvCxnSpPr>
        <xdr:cNvPr id="898" name="直線コネクタ 897">
          <a:extLst>
            <a:ext uri="{FF2B5EF4-FFF2-40B4-BE49-F238E27FC236}">
              <a16:creationId xmlns:a16="http://schemas.microsoft.com/office/drawing/2014/main" xmlns="" id="{8A0FFBF9-1FA2-4284-B385-4793A747342A}"/>
            </a:ext>
          </a:extLst>
        </xdr:cNvPr>
        <xdr:cNvCxnSpPr/>
      </xdr:nvCxnSpPr>
      <xdr:spPr>
        <a:xfrm>
          <a:off x="4807226" y="10716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565</xdr:row>
      <xdr:rowOff>41413</xdr:rowOff>
    </xdr:from>
    <xdr:to>
      <xdr:col>16</xdr:col>
      <xdr:colOff>279124</xdr:colOff>
      <xdr:row>566</xdr:row>
      <xdr:rowOff>168088</xdr:rowOff>
    </xdr:to>
    <xdr:sp macro="" textlink="">
      <xdr:nvSpPr>
        <xdr:cNvPr id="899" name="大かっこ 898">
          <a:extLst>
            <a:ext uri="{FF2B5EF4-FFF2-40B4-BE49-F238E27FC236}">
              <a16:creationId xmlns:a16="http://schemas.microsoft.com/office/drawing/2014/main" xmlns="" id="{E405C7D5-CE58-4D82-B078-0B8E4828C193}"/>
            </a:ext>
          </a:extLst>
        </xdr:cNvPr>
        <xdr:cNvSpPr/>
      </xdr:nvSpPr>
      <xdr:spPr>
        <a:xfrm>
          <a:off x="4556312" y="10757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566</xdr:row>
      <xdr:rowOff>8282</xdr:rowOff>
    </xdr:from>
    <xdr:to>
      <xdr:col>16</xdr:col>
      <xdr:colOff>49696</xdr:colOff>
      <xdr:row>566</xdr:row>
      <xdr:rowOff>8282</xdr:rowOff>
    </xdr:to>
    <xdr:cxnSp macro="">
      <xdr:nvCxnSpPr>
        <xdr:cNvPr id="900" name="直線コネクタ 899">
          <a:extLst>
            <a:ext uri="{FF2B5EF4-FFF2-40B4-BE49-F238E27FC236}">
              <a16:creationId xmlns:a16="http://schemas.microsoft.com/office/drawing/2014/main" xmlns="" id="{8F2C7E20-63FC-43D0-9EC5-08B496640FBC}"/>
            </a:ext>
          </a:extLst>
        </xdr:cNvPr>
        <xdr:cNvCxnSpPr/>
      </xdr:nvCxnSpPr>
      <xdr:spPr>
        <a:xfrm>
          <a:off x="4807226" y="10773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568</xdr:row>
      <xdr:rowOff>41413</xdr:rowOff>
    </xdr:from>
    <xdr:to>
      <xdr:col>8</xdr:col>
      <xdr:colOff>279124</xdr:colOff>
      <xdr:row>569</xdr:row>
      <xdr:rowOff>168088</xdr:rowOff>
    </xdr:to>
    <xdr:sp macro="" textlink="">
      <xdr:nvSpPr>
        <xdr:cNvPr id="901" name="大かっこ 900">
          <a:extLst>
            <a:ext uri="{FF2B5EF4-FFF2-40B4-BE49-F238E27FC236}">
              <a16:creationId xmlns:a16="http://schemas.microsoft.com/office/drawing/2014/main" xmlns="" id="{7E871FF2-61E2-402F-9136-9DC2391038CF}"/>
            </a:ext>
          </a:extLst>
        </xdr:cNvPr>
        <xdr:cNvSpPr/>
      </xdr:nvSpPr>
      <xdr:spPr>
        <a:xfrm>
          <a:off x="2346512" y="10815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569</xdr:row>
      <xdr:rowOff>8282</xdr:rowOff>
    </xdr:from>
    <xdr:to>
      <xdr:col>8</xdr:col>
      <xdr:colOff>49696</xdr:colOff>
      <xdr:row>569</xdr:row>
      <xdr:rowOff>8282</xdr:rowOff>
    </xdr:to>
    <xdr:cxnSp macro="">
      <xdr:nvCxnSpPr>
        <xdr:cNvPr id="902" name="直線コネクタ 901">
          <a:extLst>
            <a:ext uri="{FF2B5EF4-FFF2-40B4-BE49-F238E27FC236}">
              <a16:creationId xmlns:a16="http://schemas.microsoft.com/office/drawing/2014/main" xmlns="" id="{82457C95-034D-4E2C-B8C1-8E01518756EF}"/>
            </a:ext>
          </a:extLst>
        </xdr:cNvPr>
        <xdr:cNvCxnSpPr/>
      </xdr:nvCxnSpPr>
      <xdr:spPr>
        <a:xfrm>
          <a:off x="2597426" y="10830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569</xdr:row>
      <xdr:rowOff>8282</xdr:rowOff>
    </xdr:from>
    <xdr:to>
      <xdr:col>12</xdr:col>
      <xdr:colOff>49696</xdr:colOff>
      <xdr:row>569</xdr:row>
      <xdr:rowOff>8282</xdr:rowOff>
    </xdr:to>
    <xdr:cxnSp macro="">
      <xdr:nvCxnSpPr>
        <xdr:cNvPr id="903" name="直線コネクタ 902">
          <a:extLst>
            <a:ext uri="{FF2B5EF4-FFF2-40B4-BE49-F238E27FC236}">
              <a16:creationId xmlns:a16="http://schemas.microsoft.com/office/drawing/2014/main" xmlns="" id="{CB79302A-04BB-4D0C-A7DF-7645D1FC8264}"/>
            </a:ext>
          </a:extLst>
        </xdr:cNvPr>
        <xdr:cNvCxnSpPr/>
      </xdr:nvCxnSpPr>
      <xdr:spPr>
        <a:xfrm>
          <a:off x="3702326" y="108307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568</xdr:row>
      <xdr:rowOff>41413</xdr:rowOff>
    </xdr:from>
    <xdr:to>
      <xdr:col>12</xdr:col>
      <xdr:colOff>279124</xdr:colOff>
      <xdr:row>569</xdr:row>
      <xdr:rowOff>168088</xdr:rowOff>
    </xdr:to>
    <xdr:sp macro="" textlink="">
      <xdr:nvSpPr>
        <xdr:cNvPr id="904" name="大かっこ 903">
          <a:extLst>
            <a:ext uri="{FF2B5EF4-FFF2-40B4-BE49-F238E27FC236}">
              <a16:creationId xmlns:a16="http://schemas.microsoft.com/office/drawing/2014/main" xmlns="" id="{4CAA428B-1E49-4373-85EB-0D0BAF282CEF}"/>
            </a:ext>
          </a:extLst>
        </xdr:cNvPr>
        <xdr:cNvSpPr/>
      </xdr:nvSpPr>
      <xdr:spPr>
        <a:xfrm>
          <a:off x="3451412" y="108150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576</xdr:row>
      <xdr:rowOff>41413</xdr:rowOff>
    </xdr:from>
    <xdr:to>
      <xdr:col>12</xdr:col>
      <xdr:colOff>279124</xdr:colOff>
      <xdr:row>577</xdr:row>
      <xdr:rowOff>168088</xdr:rowOff>
    </xdr:to>
    <xdr:sp macro="" textlink="">
      <xdr:nvSpPr>
        <xdr:cNvPr id="905" name="大かっこ 904">
          <a:extLst>
            <a:ext uri="{FF2B5EF4-FFF2-40B4-BE49-F238E27FC236}">
              <a16:creationId xmlns:a16="http://schemas.microsoft.com/office/drawing/2014/main" xmlns="" id="{522910B5-6A7D-4CBA-9382-F7BEFDACF1E4}"/>
            </a:ext>
          </a:extLst>
        </xdr:cNvPr>
        <xdr:cNvSpPr/>
      </xdr:nvSpPr>
      <xdr:spPr>
        <a:xfrm>
          <a:off x="34514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577</xdr:row>
      <xdr:rowOff>8282</xdr:rowOff>
    </xdr:from>
    <xdr:to>
      <xdr:col>12</xdr:col>
      <xdr:colOff>49696</xdr:colOff>
      <xdr:row>577</xdr:row>
      <xdr:rowOff>8282</xdr:rowOff>
    </xdr:to>
    <xdr:cxnSp macro="">
      <xdr:nvCxnSpPr>
        <xdr:cNvPr id="906" name="直線コネクタ 905">
          <a:extLst>
            <a:ext uri="{FF2B5EF4-FFF2-40B4-BE49-F238E27FC236}">
              <a16:creationId xmlns:a16="http://schemas.microsoft.com/office/drawing/2014/main" xmlns="" id="{F6B7DEC1-008E-47B1-9203-4EC095E60826}"/>
            </a:ext>
          </a:extLst>
        </xdr:cNvPr>
        <xdr:cNvCxnSpPr/>
      </xdr:nvCxnSpPr>
      <xdr:spPr>
        <a:xfrm>
          <a:off x="37023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22412</xdr:colOff>
      <xdr:row>579</xdr:row>
      <xdr:rowOff>41413</xdr:rowOff>
    </xdr:from>
    <xdr:to>
      <xdr:col>8</xdr:col>
      <xdr:colOff>279124</xdr:colOff>
      <xdr:row>580</xdr:row>
      <xdr:rowOff>168088</xdr:rowOff>
    </xdr:to>
    <xdr:sp macro="" textlink="">
      <xdr:nvSpPr>
        <xdr:cNvPr id="907" name="大かっこ 906">
          <a:extLst>
            <a:ext uri="{FF2B5EF4-FFF2-40B4-BE49-F238E27FC236}">
              <a16:creationId xmlns:a16="http://schemas.microsoft.com/office/drawing/2014/main" xmlns="" id="{9AB4EC3A-7A91-4F75-B89E-6F766ADC47C9}"/>
            </a:ext>
          </a:extLst>
        </xdr:cNvPr>
        <xdr:cNvSpPr/>
      </xdr:nvSpPr>
      <xdr:spPr>
        <a:xfrm>
          <a:off x="2346512" y="11024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580</xdr:row>
      <xdr:rowOff>8282</xdr:rowOff>
    </xdr:from>
    <xdr:to>
      <xdr:col>8</xdr:col>
      <xdr:colOff>49696</xdr:colOff>
      <xdr:row>580</xdr:row>
      <xdr:rowOff>8282</xdr:rowOff>
    </xdr:to>
    <xdr:cxnSp macro="">
      <xdr:nvCxnSpPr>
        <xdr:cNvPr id="908" name="直線コネクタ 907">
          <a:extLst>
            <a:ext uri="{FF2B5EF4-FFF2-40B4-BE49-F238E27FC236}">
              <a16:creationId xmlns:a16="http://schemas.microsoft.com/office/drawing/2014/main" xmlns="" id="{D7865ADD-49E9-446C-AAAE-DFB0E39EE333}"/>
            </a:ext>
          </a:extLst>
        </xdr:cNvPr>
        <xdr:cNvCxnSpPr/>
      </xdr:nvCxnSpPr>
      <xdr:spPr>
        <a:xfrm>
          <a:off x="2597426" y="11040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579</xdr:row>
      <xdr:rowOff>41413</xdr:rowOff>
    </xdr:from>
    <xdr:to>
      <xdr:col>16</xdr:col>
      <xdr:colOff>279124</xdr:colOff>
      <xdr:row>580</xdr:row>
      <xdr:rowOff>168088</xdr:rowOff>
    </xdr:to>
    <xdr:sp macro="" textlink="">
      <xdr:nvSpPr>
        <xdr:cNvPr id="909" name="大かっこ 908">
          <a:extLst>
            <a:ext uri="{FF2B5EF4-FFF2-40B4-BE49-F238E27FC236}">
              <a16:creationId xmlns:a16="http://schemas.microsoft.com/office/drawing/2014/main" xmlns="" id="{64512F42-8A57-4092-B826-5D9D7FA2852A}"/>
            </a:ext>
          </a:extLst>
        </xdr:cNvPr>
        <xdr:cNvSpPr/>
      </xdr:nvSpPr>
      <xdr:spPr>
        <a:xfrm>
          <a:off x="4556312" y="110245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273326</xdr:colOff>
      <xdr:row>580</xdr:row>
      <xdr:rowOff>8282</xdr:rowOff>
    </xdr:from>
    <xdr:to>
      <xdr:col>16</xdr:col>
      <xdr:colOff>49696</xdr:colOff>
      <xdr:row>580</xdr:row>
      <xdr:rowOff>8282</xdr:rowOff>
    </xdr:to>
    <xdr:cxnSp macro="">
      <xdr:nvCxnSpPr>
        <xdr:cNvPr id="910" name="直線コネクタ 909">
          <a:extLst>
            <a:ext uri="{FF2B5EF4-FFF2-40B4-BE49-F238E27FC236}">
              <a16:creationId xmlns:a16="http://schemas.microsoft.com/office/drawing/2014/main" xmlns="" id="{EAEBE938-AE38-4836-8BC1-7DA32D190E2B}"/>
            </a:ext>
          </a:extLst>
        </xdr:cNvPr>
        <xdr:cNvCxnSpPr/>
      </xdr:nvCxnSpPr>
      <xdr:spPr>
        <a:xfrm>
          <a:off x="4807226" y="110403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583</xdr:row>
      <xdr:rowOff>8282</xdr:rowOff>
    </xdr:from>
    <xdr:to>
      <xdr:col>12</xdr:col>
      <xdr:colOff>49696</xdr:colOff>
      <xdr:row>583</xdr:row>
      <xdr:rowOff>8282</xdr:rowOff>
    </xdr:to>
    <xdr:cxnSp macro="">
      <xdr:nvCxnSpPr>
        <xdr:cNvPr id="911" name="直線コネクタ 910">
          <a:extLst>
            <a:ext uri="{FF2B5EF4-FFF2-40B4-BE49-F238E27FC236}">
              <a16:creationId xmlns:a16="http://schemas.microsoft.com/office/drawing/2014/main" xmlns="" id="{69F1810C-4B7F-49C0-BA24-7D92A4D7A157}"/>
            </a:ext>
          </a:extLst>
        </xdr:cNvPr>
        <xdr:cNvCxnSpPr/>
      </xdr:nvCxnSpPr>
      <xdr:spPr>
        <a:xfrm>
          <a:off x="3702326" y="11097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22412</xdr:colOff>
      <xdr:row>582</xdr:row>
      <xdr:rowOff>41413</xdr:rowOff>
    </xdr:from>
    <xdr:to>
      <xdr:col>12</xdr:col>
      <xdr:colOff>279124</xdr:colOff>
      <xdr:row>583</xdr:row>
      <xdr:rowOff>168088</xdr:rowOff>
    </xdr:to>
    <xdr:sp macro="" textlink="">
      <xdr:nvSpPr>
        <xdr:cNvPr id="912" name="大かっこ 911">
          <a:extLst>
            <a:ext uri="{FF2B5EF4-FFF2-40B4-BE49-F238E27FC236}">
              <a16:creationId xmlns:a16="http://schemas.microsoft.com/office/drawing/2014/main" xmlns="" id="{E72C277B-3592-4887-83AD-3EF7834CE38B}"/>
            </a:ext>
          </a:extLst>
        </xdr:cNvPr>
        <xdr:cNvSpPr/>
      </xdr:nvSpPr>
      <xdr:spPr>
        <a:xfrm>
          <a:off x="3451412" y="11081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585</xdr:row>
      <xdr:rowOff>41413</xdr:rowOff>
    </xdr:from>
    <xdr:to>
      <xdr:col>8</xdr:col>
      <xdr:colOff>279124</xdr:colOff>
      <xdr:row>586</xdr:row>
      <xdr:rowOff>168088</xdr:rowOff>
    </xdr:to>
    <xdr:sp macro="" textlink="">
      <xdr:nvSpPr>
        <xdr:cNvPr id="913" name="大かっこ 912">
          <a:extLst>
            <a:ext uri="{FF2B5EF4-FFF2-40B4-BE49-F238E27FC236}">
              <a16:creationId xmlns:a16="http://schemas.microsoft.com/office/drawing/2014/main" xmlns="" id="{5DC4058A-728A-4DEF-B1C6-1D5CC09C7CF4}"/>
            </a:ext>
          </a:extLst>
        </xdr:cNvPr>
        <xdr:cNvSpPr/>
      </xdr:nvSpPr>
      <xdr:spPr>
        <a:xfrm>
          <a:off x="2346512" y="1113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273326</xdr:colOff>
      <xdr:row>586</xdr:row>
      <xdr:rowOff>8282</xdr:rowOff>
    </xdr:from>
    <xdr:to>
      <xdr:col>8</xdr:col>
      <xdr:colOff>49696</xdr:colOff>
      <xdr:row>586</xdr:row>
      <xdr:rowOff>8282</xdr:rowOff>
    </xdr:to>
    <xdr:cxnSp macro="">
      <xdr:nvCxnSpPr>
        <xdr:cNvPr id="914" name="直線コネクタ 913">
          <a:extLst>
            <a:ext uri="{FF2B5EF4-FFF2-40B4-BE49-F238E27FC236}">
              <a16:creationId xmlns:a16="http://schemas.microsoft.com/office/drawing/2014/main" xmlns="" id="{6461A550-208B-4936-AF28-CED6D740DB15}"/>
            </a:ext>
          </a:extLst>
        </xdr:cNvPr>
        <xdr:cNvCxnSpPr/>
      </xdr:nvCxnSpPr>
      <xdr:spPr>
        <a:xfrm>
          <a:off x="2597426" y="1115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576</xdr:row>
      <xdr:rowOff>41413</xdr:rowOff>
    </xdr:from>
    <xdr:to>
      <xdr:col>20</xdr:col>
      <xdr:colOff>279124</xdr:colOff>
      <xdr:row>577</xdr:row>
      <xdr:rowOff>168088</xdr:rowOff>
    </xdr:to>
    <xdr:sp macro="" textlink="">
      <xdr:nvSpPr>
        <xdr:cNvPr id="915" name="大かっこ 914">
          <a:extLst>
            <a:ext uri="{FF2B5EF4-FFF2-40B4-BE49-F238E27FC236}">
              <a16:creationId xmlns:a16="http://schemas.microsoft.com/office/drawing/2014/main" xmlns="" id="{5422ACFD-2D83-4826-9DED-C1CF02728C34}"/>
            </a:ext>
          </a:extLst>
        </xdr:cNvPr>
        <xdr:cNvSpPr/>
      </xdr:nvSpPr>
      <xdr:spPr>
        <a:xfrm>
          <a:off x="56612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577</xdr:row>
      <xdr:rowOff>8282</xdr:rowOff>
    </xdr:from>
    <xdr:to>
      <xdr:col>20</xdr:col>
      <xdr:colOff>49696</xdr:colOff>
      <xdr:row>577</xdr:row>
      <xdr:rowOff>8282</xdr:rowOff>
    </xdr:to>
    <xdr:cxnSp macro="">
      <xdr:nvCxnSpPr>
        <xdr:cNvPr id="916" name="直線コネクタ 915">
          <a:extLst>
            <a:ext uri="{FF2B5EF4-FFF2-40B4-BE49-F238E27FC236}">
              <a16:creationId xmlns:a16="http://schemas.microsoft.com/office/drawing/2014/main" xmlns="" id="{4C39DA70-C9BD-41D2-9F1D-19DD1AF9C5CB}"/>
            </a:ext>
          </a:extLst>
        </xdr:cNvPr>
        <xdr:cNvCxnSpPr/>
      </xdr:nvCxnSpPr>
      <xdr:spPr>
        <a:xfrm>
          <a:off x="59121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582</xdr:row>
      <xdr:rowOff>41413</xdr:rowOff>
    </xdr:from>
    <xdr:to>
      <xdr:col>20</xdr:col>
      <xdr:colOff>279124</xdr:colOff>
      <xdr:row>583</xdr:row>
      <xdr:rowOff>168088</xdr:rowOff>
    </xdr:to>
    <xdr:sp macro="" textlink="">
      <xdr:nvSpPr>
        <xdr:cNvPr id="917" name="大かっこ 916">
          <a:extLst>
            <a:ext uri="{FF2B5EF4-FFF2-40B4-BE49-F238E27FC236}">
              <a16:creationId xmlns:a16="http://schemas.microsoft.com/office/drawing/2014/main" xmlns="" id="{64512F42-8A57-4092-B826-5D9D7FA2852A}"/>
            </a:ext>
          </a:extLst>
        </xdr:cNvPr>
        <xdr:cNvSpPr/>
      </xdr:nvSpPr>
      <xdr:spPr>
        <a:xfrm>
          <a:off x="5661212" y="110817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583</xdr:row>
      <xdr:rowOff>8282</xdr:rowOff>
    </xdr:from>
    <xdr:to>
      <xdr:col>20</xdr:col>
      <xdr:colOff>49696</xdr:colOff>
      <xdr:row>583</xdr:row>
      <xdr:rowOff>8282</xdr:rowOff>
    </xdr:to>
    <xdr:cxnSp macro="">
      <xdr:nvCxnSpPr>
        <xdr:cNvPr id="918" name="直線コネクタ 917">
          <a:extLst>
            <a:ext uri="{FF2B5EF4-FFF2-40B4-BE49-F238E27FC236}">
              <a16:creationId xmlns:a16="http://schemas.microsoft.com/office/drawing/2014/main" xmlns="" id="{EAEBE938-AE38-4836-8BC1-7DA32D190E2B}"/>
            </a:ext>
          </a:extLst>
        </xdr:cNvPr>
        <xdr:cNvCxnSpPr/>
      </xdr:nvCxnSpPr>
      <xdr:spPr>
        <a:xfrm>
          <a:off x="5912126" y="11097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273326</xdr:colOff>
      <xdr:row>586</xdr:row>
      <xdr:rowOff>8282</xdr:rowOff>
    </xdr:from>
    <xdr:to>
      <xdr:col>16</xdr:col>
      <xdr:colOff>49696</xdr:colOff>
      <xdr:row>586</xdr:row>
      <xdr:rowOff>8282</xdr:rowOff>
    </xdr:to>
    <xdr:cxnSp macro="">
      <xdr:nvCxnSpPr>
        <xdr:cNvPr id="919" name="直線コネクタ 918">
          <a:extLst>
            <a:ext uri="{FF2B5EF4-FFF2-40B4-BE49-F238E27FC236}">
              <a16:creationId xmlns:a16="http://schemas.microsoft.com/office/drawing/2014/main" xmlns="" id="{69F1810C-4B7F-49C0-BA24-7D92A4D7A157}"/>
            </a:ext>
          </a:extLst>
        </xdr:cNvPr>
        <xdr:cNvCxnSpPr/>
      </xdr:nvCxnSpPr>
      <xdr:spPr>
        <a:xfrm>
          <a:off x="4807226" y="1115460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22412</xdr:colOff>
      <xdr:row>585</xdr:row>
      <xdr:rowOff>41413</xdr:rowOff>
    </xdr:from>
    <xdr:to>
      <xdr:col>16</xdr:col>
      <xdr:colOff>279124</xdr:colOff>
      <xdr:row>586</xdr:row>
      <xdr:rowOff>168088</xdr:rowOff>
    </xdr:to>
    <xdr:sp macro="" textlink="">
      <xdr:nvSpPr>
        <xdr:cNvPr id="920" name="大かっこ 919">
          <a:extLst>
            <a:ext uri="{FF2B5EF4-FFF2-40B4-BE49-F238E27FC236}">
              <a16:creationId xmlns:a16="http://schemas.microsoft.com/office/drawing/2014/main" xmlns="" id="{E72C277B-3592-4887-83AD-3EF7834CE38B}"/>
            </a:ext>
          </a:extLst>
        </xdr:cNvPr>
        <xdr:cNvSpPr/>
      </xdr:nvSpPr>
      <xdr:spPr>
        <a:xfrm>
          <a:off x="4556312" y="1113886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22412</xdr:colOff>
      <xdr:row>576</xdr:row>
      <xdr:rowOff>41413</xdr:rowOff>
    </xdr:from>
    <xdr:to>
      <xdr:col>12</xdr:col>
      <xdr:colOff>279124</xdr:colOff>
      <xdr:row>577</xdr:row>
      <xdr:rowOff>168088</xdr:rowOff>
    </xdr:to>
    <xdr:sp macro="" textlink="">
      <xdr:nvSpPr>
        <xdr:cNvPr id="921" name="大かっこ 920">
          <a:extLst>
            <a:ext uri="{FF2B5EF4-FFF2-40B4-BE49-F238E27FC236}">
              <a16:creationId xmlns:a16="http://schemas.microsoft.com/office/drawing/2014/main" xmlns="" id="{9E6B2FEE-CB61-4857-9C72-D768A9F4D0E9}"/>
            </a:ext>
          </a:extLst>
        </xdr:cNvPr>
        <xdr:cNvSpPr/>
      </xdr:nvSpPr>
      <xdr:spPr>
        <a:xfrm>
          <a:off x="34514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273326</xdr:colOff>
      <xdr:row>577</xdr:row>
      <xdr:rowOff>8282</xdr:rowOff>
    </xdr:from>
    <xdr:to>
      <xdr:col>12</xdr:col>
      <xdr:colOff>49696</xdr:colOff>
      <xdr:row>577</xdr:row>
      <xdr:rowOff>8282</xdr:rowOff>
    </xdr:to>
    <xdr:cxnSp macro="">
      <xdr:nvCxnSpPr>
        <xdr:cNvPr id="922" name="直線コネクタ 921">
          <a:extLst>
            <a:ext uri="{FF2B5EF4-FFF2-40B4-BE49-F238E27FC236}">
              <a16:creationId xmlns:a16="http://schemas.microsoft.com/office/drawing/2014/main" xmlns="" id="{35CCE739-1FD8-440E-B61B-6DEFE9C7C4E0}"/>
            </a:ext>
          </a:extLst>
        </xdr:cNvPr>
        <xdr:cNvCxnSpPr/>
      </xdr:nvCxnSpPr>
      <xdr:spPr>
        <a:xfrm>
          <a:off x="37023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576</xdr:row>
      <xdr:rowOff>41413</xdr:rowOff>
    </xdr:from>
    <xdr:to>
      <xdr:col>20</xdr:col>
      <xdr:colOff>279124</xdr:colOff>
      <xdr:row>577</xdr:row>
      <xdr:rowOff>168088</xdr:rowOff>
    </xdr:to>
    <xdr:sp macro="" textlink="">
      <xdr:nvSpPr>
        <xdr:cNvPr id="923" name="大かっこ 922">
          <a:extLst>
            <a:ext uri="{FF2B5EF4-FFF2-40B4-BE49-F238E27FC236}">
              <a16:creationId xmlns:a16="http://schemas.microsoft.com/office/drawing/2014/main" xmlns="" id="{9E6B2FEE-CB61-4857-9C72-D768A9F4D0E9}"/>
            </a:ext>
          </a:extLst>
        </xdr:cNvPr>
        <xdr:cNvSpPr/>
      </xdr:nvSpPr>
      <xdr:spPr>
        <a:xfrm>
          <a:off x="5661212" y="109674163"/>
          <a:ext cx="532937" cy="317175"/>
        </a:xfrm>
        <a:prstGeom prst="bracketPair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273326</xdr:colOff>
      <xdr:row>577</xdr:row>
      <xdr:rowOff>8282</xdr:rowOff>
    </xdr:from>
    <xdr:to>
      <xdr:col>20</xdr:col>
      <xdr:colOff>49696</xdr:colOff>
      <xdr:row>577</xdr:row>
      <xdr:rowOff>8282</xdr:rowOff>
    </xdr:to>
    <xdr:cxnSp macro="">
      <xdr:nvCxnSpPr>
        <xdr:cNvPr id="924" name="直線コネクタ 923">
          <a:extLst>
            <a:ext uri="{FF2B5EF4-FFF2-40B4-BE49-F238E27FC236}">
              <a16:creationId xmlns:a16="http://schemas.microsoft.com/office/drawing/2014/main" xmlns="" id="{35CCE739-1FD8-440E-B61B-6DEFE9C7C4E0}"/>
            </a:ext>
          </a:extLst>
        </xdr:cNvPr>
        <xdr:cNvCxnSpPr/>
      </xdr:nvCxnSpPr>
      <xdr:spPr>
        <a:xfrm>
          <a:off x="5912126" y="109831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273326</xdr:colOff>
      <xdr:row>583</xdr:row>
      <xdr:rowOff>8282</xdr:rowOff>
    </xdr:from>
    <xdr:to>
      <xdr:col>12</xdr:col>
      <xdr:colOff>49696</xdr:colOff>
      <xdr:row>583</xdr:row>
      <xdr:rowOff>8282</xdr:rowOff>
    </xdr:to>
    <xdr:cxnSp macro="">
      <xdr:nvCxnSpPr>
        <xdr:cNvPr id="925" name="直線コネクタ 924">
          <a:extLst>
            <a:ext uri="{FF2B5EF4-FFF2-40B4-BE49-F238E27FC236}">
              <a16:creationId xmlns:a16="http://schemas.microsoft.com/office/drawing/2014/main" xmlns="" id="{69F1810C-4B7F-49C0-BA24-7D92A4D7A157}"/>
            </a:ext>
          </a:extLst>
        </xdr:cNvPr>
        <xdr:cNvCxnSpPr/>
      </xdr:nvCxnSpPr>
      <xdr:spPr>
        <a:xfrm>
          <a:off x="3702326" y="110974532"/>
          <a:ext cx="5259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39143</xdr:colOff>
      <xdr:row>65</xdr:row>
      <xdr:rowOff>26097</xdr:rowOff>
    </xdr:from>
    <xdr:to>
      <xdr:col>21</xdr:col>
      <xdr:colOff>287055</xdr:colOff>
      <xdr:row>67</xdr:row>
      <xdr:rowOff>26096</xdr:rowOff>
    </xdr:to>
    <xdr:sp macro="" textlink="">
      <xdr:nvSpPr>
        <xdr:cNvPr id="2" name="大かっこ 1"/>
        <xdr:cNvSpPr/>
      </xdr:nvSpPr>
      <xdr:spPr>
        <a:xfrm>
          <a:off x="9173618" y="14265972"/>
          <a:ext cx="562237" cy="43814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39144</xdr:colOff>
      <xdr:row>71</xdr:row>
      <xdr:rowOff>0</xdr:rowOff>
    </xdr:from>
    <xdr:to>
      <xdr:col>21</xdr:col>
      <xdr:colOff>274006</xdr:colOff>
      <xdr:row>73</xdr:row>
      <xdr:rowOff>0</xdr:rowOff>
    </xdr:to>
    <xdr:sp macro="" textlink="">
      <xdr:nvSpPr>
        <xdr:cNvPr id="3" name="大かっこ 2"/>
        <xdr:cNvSpPr/>
      </xdr:nvSpPr>
      <xdr:spPr>
        <a:xfrm>
          <a:off x="9173619" y="15554325"/>
          <a:ext cx="549187" cy="43815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65300;&#31278;&#22996;&#21729;&#20250;/2018/&#20840;&#26085;&#26412;U-12&#12469;&#12483;&#12459;&#12540;&#22823;&#20250;/&#27770;&#21213;T/&#32080;&#26524;/&#28310;&#27770;&#21213;&#12539;&#65299;&#20301;&#27770;&#23450;&#25126;&#12539;&#27770;&#21213;&#25126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65300;&#31278;&#22996;&#21729;&#20250;/2018/&#20840;&#26085;&#26412;U-12&#12469;&#12483;&#12459;&#12540;&#22823;&#20250;/&#27770;&#21213;T/&#32080;&#26524;/&#27770;&#21213;&#65332;&#26368;&#32066;&#32080;&#26524;&#65288;T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合日程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勝Ｔ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51"/>
  <sheetViews>
    <sheetView showZeros="0" view="pageBreakPreview" topLeftCell="A126" zoomScale="87" zoomScaleNormal="85" zoomScaleSheetLayoutView="87" workbookViewId="0">
      <selection activeCell="V25" sqref="V25"/>
    </sheetView>
  </sheetViews>
  <sheetFormatPr defaultRowHeight="21.95" customHeight="1"/>
  <cols>
    <col min="1" max="1" width="3.75" style="42" customWidth="1"/>
    <col min="2" max="2" width="3.625" style="42" customWidth="1"/>
    <col min="3" max="3" width="4.625" style="42" customWidth="1"/>
    <col min="4" max="4" width="8.125" style="42" bestFit="1" customWidth="1"/>
    <col min="5" max="5" width="5.5" style="42" customWidth="1"/>
    <col min="6" max="6" width="14.625" style="42" customWidth="1"/>
    <col min="7" max="7" width="3.125" style="42" bestFit="1" customWidth="1"/>
    <col min="8" max="8" width="14.625" style="42" customWidth="1"/>
    <col min="9" max="9" width="5.5" style="42" customWidth="1"/>
    <col min="10" max="11" width="14.625" style="42" customWidth="1"/>
    <col min="12" max="12" width="5.5" style="42" customWidth="1"/>
    <col min="13" max="13" width="14.625" style="42" customWidth="1"/>
    <col min="14" max="14" width="3.125" style="42" bestFit="1" customWidth="1"/>
    <col min="15" max="15" width="14.625" style="42" customWidth="1"/>
    <col min="16" max="16" width="5.5" style="42" customWidth="1"/>
    <col min="17" max="18" width="14.625" style="42" customWidth="1"/>
    <col min="19" max="19" width="5.5" style="42" customWidth="1"/>
    <col min="20" max="20" width="14.625" style="42" customWidth="1"/>
    <col min="21" max="21" width="3.125" style="42" bestFit="1" customWidth="1"/>
    <col min="22" max="22" width="14.625" style="42" customWidth="1"/>
    <col min="23" max="23" width="5.5" style="42" customWidth="1"/>
    <col min="24" max="25" width="14.625" style="42" customWidth="1"/>
    <col min="26" max="26" width="5.5" style="42" customWidth="1"/>
    <col min="27" max="27" width="14.625" style="42" customWidth="1"/>
    <col min="28" max="28" width="3.125" style="42" bestFit="1" customWidth="1"/>
    <col min="29" max="29" width="14.625" style="42" customWidth="1"/>
    <col min="30" max="30" width="5.5" style="42" customWidth="1"/>
    <col min="31" max="32" width="14.625" style="42" customWidth="1"/>
    <col min="33" max="33" width="3.625" style="42" customWidth="1"/>
    <col min="34" max="34" width="3.125" style="42" customWidth="1"/>
    <col min="35" max="55" width="9" style="42"/>
    <col min="56" max="56" width="5.125" style="42" customWidth="1"/>
    <col min="57" max="57" width="4.625" style="42" customWidth="1"/>
    <col min="58" max="66" width="10.75" style="42" customWidth="1"/>
    <col min="67" max="68" width="4.625" style="42" customWidth="1"/>
    <col min="69" max="77" width="10.75" style="42" customWidth="1"/>
    <col min="78" max="78" width="4.625" style="42" customWidth="1"/>
    <col min="79" max="311" width="9" style="42"/>
    <col min="312" max="312" width="5.125" style="42" customWidth="1"/>
    <col min="313" max="313" width="4.625" style="42" customWidth="1"/>
    <col min="314" max="322" width="10.75" style="42" customWidth="1"/>
    <col min="323" max="324" width="4.625" style="42" customWidth="1"/>
    <col min="325" max="333" width="10.75" style="42" customWidth="1"/>
    <col min="334" max="334" width="4.625" style="42" customWidth="1"/>
    <col min="335" max="567" width="9" style="42"/>
    <col min="568" max="568" width="5.125" style="42" customWidth="1"/>
    <col min="569" max="569" width="4.625" style="42" customWidth="1"/>
    <col min="570" max="578" width="10.75" style="42" customWidth="1"/>
    <col min="579" max="580" width="4.625" style="42" customWidth="1"/>
    <col min="581" max="589" width="10.75" style="42" customWidth="1"/>
    <col min="590" max="590" width="4.625" style="42" customWidth="1"/>
    <col min="591" max="823" width="9" style="42"/>
    <col min="824" max="824" width="5.125" style="42" customWidth="1"/>
    <col min="825" max="825" width="4.625" style="42" customWidth="1"/>
    <col min="826" max="834" width="10.75" style="42" customWidth="1"/>
    <col min="835" max="836" width="4.625" style="42" customWidth="1"/>
    <col min="837" max="845" width="10.75" style="42" customWidth="1"/>
    <col min="846" max="846" width="4.625" style="42" customWidth="1"/>
    <col min="847" max="1079" width="9" style="42"/>
    <col min="1080" max="1080" width="5.125" style="42" customWidth="1"/>
    <col min="1081" max="1081" width="4.625" style="42" customWidth="1"/>
    <col min="1082" max="1090" width="10.75" style="42" customWidth="1"/>
    <col min="1091" max="1092" width="4.625" style="42" customWidth="1"/>
    <col min="1093" max="1101" width="10.75" style="42" customWidth="1"/>
    <col min="1102" max="1102" width="4.625" style="42" customWidth="1"/>
    <col min="1103" max="1335" width="9" style="42"/>
    <col min="1336" max="1336" width="5.125" style="42" customWidth="1"/>
    <col min="1337" max="1337" width="4.625" style="42" customWidth="1"/>
    <col min="1338" max="1346" width="10.75" style="42" customWidth="1"/>
    <col min="1347" max="1348" width="4.625" style="42" customWidth="1"/>
    <col min="1349" max="1357" width="10.75" style="42" customWidth="1"/>
    <col min="1358" max="1358" width="4.625" style="42" customWidth="1"/>
    <col min="1359" max="1591" width="9" style="42"/>
    <col min="1592" max="1592" width="5.125" style="42" customWidth="1"/>
    <col min="1593" max="1593" width="4.625" style="42" customWidth="1"/>
    <col min="1594" max="1602" width="10.75" style="42" customWidth="1"/>
    <col min="1603" max="1604" width="4.625" style="42" customWidth="1"/>
    <col min="1605" max="1613" width="10.75" style="42" customWidth="1"/>
    <col min="1614" max="1614" width="4.625" style="42" customWidth="1"/>
    <col min="1615" max="1847" width="9" style="42"/>
    <col min="1848" max="1848" width="5.125" style="42" customWidth="1"/>
    <col min="1849" max="1849" width="4.625" style="42" customWidth="1"/>
    <col min="1850" max="1858" width="10.75" style="42" customWidth="1"/>
    <col min="1859" max="1860" width="4.625" style="42" customWidth="1"/>
    <col min="1861" max="1869" width="10.75" style="42" customWidth="1"/>
    <col min="1870" max="1870" width="4.625" style="42" customWidth="1"/>
    <col min="1871" max="2103" width="9" style="42"/>
    <col min="2104" max="2104" width="5.125" style="42" customWidth="1"/>
    <col min="2105" max="2105" width="4.625" style="42" customWidth="1"/>
    <col min="2106" max="2114" width="10.75" style="42" customWidth="1"/>
    <col min="2115" max="2116" width="4.625" style="42" customWidth="1"/>
    <col min="2117" max="2125" width="10.75" style="42" customWidth="1"/>
    <col min="2126" max="2126" width="4.625" style="42" customWidth="1"/>
    <col min="2127" max="2359" width="9" style="42"/>
    <col min="2360" max="2360" width="5.125" style="42" customWidth="1"/>
    <col min="2361" max="2361" width="4.625" style="42" customWidth="1"/>
    <col min="2362" max="2370" width="10.75" style="42" customWidth="1"/>
    <col min="2371" max="2372" width="4.625" style="42" customWidth="1"/>
    <col min="2373" max="2381" width="10.75" style="42" customWidth="1"/>
    <col min="2382" max="2382" width="4.625" style="42" customWidth="1"/>
    <col min="2383" max="2615" width="9" style="42"/>
    <col min="2616" max="2616" width="5.125" style="42" customWidth="1"/>
    <col min="2617" max="2617" width="4.625" style="42" customWidth="1"/>
    <col min="2618" max="2626" width="10.75" style="42" customWidth="1"/>
    <col min="2627" max="2628" width="4.625" style="42" customWidth="1"/>
    <col min="2629" max="2637" width="10.75" style="42" customWidth="1"/>
    <col min="2638" max="2638" width="4.625" style="42" customWidth="1"/>
    <col min="2639" max="2871" width="9" style="42"/>
    <col min="2872" max="2872" width="5.125" style="42" customWidth="1"/>
    <col min="2873" max="2873" width="4.625" style="42" customWidth="1"/>
    <col min="2874" max="2882" width="10.75" style="42" customWidth="1"/>
    <col min="2883" max="2884" width="4.625" style="42" customWidth="1"/>
    <col min="2885" max="2893" width="10.75" style="42" customWidth="1"/>
    <col min="2894" max="2894" width="4.625" style="42" customWidth="1"/>
    <col min="2895" max="3127" width="9" style="42"/>
    <col min="3128" max="3128" width="5.125" style="42" customWidth="1"/>
    <col min="3129" max="3129" width="4.625" style="42" customWidth="1"/>
    <col min="3130" max="3138" width="10.75" style="42" customWidth="1"/>
    <col min="3139" max="3140" width="4.625" style="42" customWidth="1"/>
    <col min="3141" max="3149" width="10.75" style="42" customWidth="1"/>
    <col min="3150" max="3150" width="4.625" style="42" customWidth="1"/>
    <col min="3151" max="3383" width="9" style="42"/>
    <col min="3384" max="3384" width="5.125" style="42" customWidth="1"/>
    <col min="3385" max="3385" width="4.625" style="42" customWidth="1"/>
    <col min="3386" max="3394" width="10.75" style="42" customWidth="1"/>
    <col min="3395" max="3396" width="4.625" style="42" customWidth="1"/>
    <col min="3397" max="3405" width="10.75" style="42" customWidth="1"/>
    <col min="3406" max="3406" width="4.625" style="42" customWidth="1"/>
    <col min="3407" max="3639" width="9" style="42"/>
    <col min="3640" max="3640" width="5.125" style="42" customWidth="1"/>
    <col min="3641" max="3641" width="4.625" style="42" customWidth="1"/>
    <col min="3642" max="3650" width="10.75" style="42" customWidth="1"/>
    <col min="3651" max="3652" width="4.625" style="42" customWidth="1"/>
    <col min="3653" max="3661" width="10.75" style="42" customWidth="1"/>
    <col min="3662" max="3662" width="4.625" style="42" customWidth="1"/>
    <col min="3663" max="3895" width="9" style="42"/>
    <col min="3896" max="3896" width="5.125" style="42" customWidth="1"/>
    <col min="3897" max="3897" width="4.625" style="42" customWidth="1"/>
    <col min="3898" max="3906" width="10.75" style="42" customWidth="1"/>
    <col min="3907" max="3908" width="4.625" style="42" customWidth="1"/>
    <col min="3909" max="3917" width="10.75" style="42" customWidth="1"/>
    <col min="3918" max="3918" width="4.625" style="42" customWidth="1"/>
    <col min="3919" max="4151" width="9" style="42"/>
    <col min="4152" max="4152" width="5.125" style="42" customWidth="1"/>
    <col min="4153" max="4153" width="4.625" style="42" customWidth="1"/>
    <col min="4154" max="4162" width="10.75" style="42" customWidth="1"/>
    <col min="4163" max="4164" width="4.625" style="42" customWidth="1"/>
    <col min="4165" max="4173" width="10.75" style="42" customWidth="1"/>
    <col min="4174" max="4174" width="4.625" style="42" customWidth="1"/>
    <col min="4175" max="4407" width="9" style="42"/>
    <col min="4408" max="4408" width="5.125" style="42" customWidth="1"/>
    <col min="4409" max="4409" width="4.625" style="42" customWidth="1"/>
    <col min="4410" max="4418" width="10.75" style="42" customWidth="1"/>
    <col min="4419" max="4420" width="4.625" style="42" customWidth="1"/>
    <col min="4421" max="4429" width="10.75" style="42" customWidth="1"/>
    <col min="4430" max="4430" width="4.625" style="42" customWidth="1"/>
    <col min="4431" max="4663" width="9" style="42"/>
    <col min="4664" max="4664" width="5.125" style="42" customWidth="1"/>
    <col min="4665" max="4665" width="4.625" style="42" customWidth="1"/>
    <col min="4666" max="4674" width="10.75" style="42" customWidth="1"/>
    <col min="4675" max="4676" width="4.625" style="42" customWidth="1"/>
    <col min="4677" max="4685" width="10.75" style="42" customWidth="1"/>
    <col min="4686" max="4686" width="4.625" style="42" customWidth="1"/>
    <col min="4687" max="4919" width="9" style="42"/>
    <col min="4920" max="4920" width="5.125" style="42" customWidth="1"/>
    <col min="4921" max="4921" width="4.625" style="42" customWidth="1"/>
    <col min="4922" max="4930" width="10.75" style="42" customWidth="1"/>
    <col min="4931" max="4932" width="4.625" style="42" customWidth="1"/>
    <col min="4933" max="4941" width="10.75" style="42" customWidth="1"/>
    <col min="4942" max="4942" width="4.625" style="42" customWidth="1"/>
    <col min="4943" max="5175" width="9" style="42"/>
    <col min="5176" max="5176" width="5.125" style="42" customWidth="1"/>
    <col min="5177" max="5177" width="4.625" style="42" customWidth="1"/>
    <col min="5178" max="5186" width="10.75" style="42" customWidth="1"/>
    <col min="5187" max="5188" width="4.625" style="42" customWidth="1"/>
    <col min="5189" max="5197" width="10.75" style="42" customWidth="1"/>
    <col min="5198" max="5198" width="4.625" style="42" customWidth="1"/>
    <col min="5199" max="5431" width="9" style="42"/>
    <col min="5432" max="5432" width="5.125" style="42" customWidth="1"/>
    <col min="5433" max="5433" width="4.625" style="42" customWidth="1"/>
    <col min="5434" max="5442" width="10.75" style="42" customWidth="1"/>
    <col min="5443" max="5444" width="4.625" style="42" customWidth="1"/>
    <col min="5445" max="5453" width="10.75" style="42" customWidth="1"/>
    <col min="5454" max="5454" width="4.625" style="42" customWidth="1"/>
    <col min="5455" max="5687" width="9" style="42"/>
    <col min="5688" max="5688" width="5.125" style="42" customWidth="1"/>
    <col min="5689" max="5689" width="4.625" style="42" customWidth="1"/>
    <col min="5690" max="5698" width="10.75" style="42" customWidth="1"/>
    <col min="5699" max="5700" width="4.625" style="42" customWidth="1"/>
    <col min="5701" max="5709" width="10.75" style="42" customWidth="1"/>
    <col min="5710" max="5710" width="4.625" style="42" customWidth="1"/>
    <col min="5711" max="5943" width="9" style="42"/>
    <col min="5944" max="5944" width="5.125" style="42" customWidth="1"/>
    <col min="5945" max="5945" width="4.625" style="42" customWidth="1"/>
    <col min="5946" max="5954" width="10.75" style="42" customWidth="1"/>
    <col min="5955" max="5956" width="4.625" style="42" customWidth="1"/>
    <col min="5957" max="5965" width="10.75" style="42" customWidth="1"/>
    <col min="5966" max="5966" width="4.625" style="42" customWidth="1"/>
    <col min="5967" max="6199" width="9" style="42"/>
    <col min="6200" max="6200" width="5.125" style="42" customWidth="1"/>
    <col min="6201" max="6201" width="4.625" style="42" customWidth="1"/>
    <col min="6202" max="6210" width="10.75" style="42" customWidth="1"/>
    <col min="6211" max="6212" width="4.625" style="42" customWidth="1"/>
    <col min="6213" max="6221" width="10.75" style="42" customWidth="1"/>
    <col min="6222" max="6222" width="4.625" style="42" customWidth="1"/>
    <col min="6223" max="6455" width="9" style="42"/>
    <col min="6456" max="6456" width="5.125" style="42" customWidth="1"/>
    <col min="6457" max="6457" width="4.625" style="42" customWidth="1"/>
    <col min="6458" max="6466" width="10.75" style="42" customWidth="1"/>
    <col min="6467" max="6468" width="4.625" style="42" customWidth="1"/>
    <col min="6469" max="6477" width="10.75" style="42" customWidth="1"/>
    <col min="6478" max="6478" width="4.625" style="42" customWidth="1"/>
    <col min="6479" max="6711" width="9" style="42"/>
    <col min="6712" max="6712" width="5.125" style="42" customWidth="1"/>
    <col min="6713" max="6713" width="4.625" style="42" customWidth="1"/>
    <col min="6714" max="6722" width="10.75" style="42" customWidth="1"/>
    <col min="6723" max="6724" width="4.625" style="42" customWidth="1"/>
    <col min="6725" max="6733" width="10.75" style="42" customWidth="1"/>
    <col min="6734" max="6734" width="4.625" style="42" customWidth="1"/>
    <col min="6735" max="6967" width="9" style="42"/>
    <col min="6968" max="6968" width="5.125" style="42" customWidth="1"/>
    <col min="6969" max="6969" width="4.625" style="42" customWidth="1"/>
    <col min="6970" max="6978" width="10.75" style="42" customWidth="1"/>
    <col min="6979" max="6980" width="4.625" style="42" customWidth="1"/>
    <col min="6981" max="6989" width="10.75" style="42" customWidth="1"/>
    <col min="6990" max="6990" width="4.625" style="42" customWidth="1"/>
    <col min="6991" max="7223" width="9" style="42"/>
    <col min="7224" max="7224" width="5.125" style="42" customWidth="1"/>
    <col min="7225" max="7225" width="4.625" style="42" customWidth="1"/>
    <col min="7226" max="7234" width="10.75" style="42" customWidth="1"/>
    <col min="7235" max="7236" width="4.625" style="42" customWidth="1"/>
    <col min="7237" max="7245" width="10.75" style="42" customWidth="1"/>
    <col min="7246" max="7246" width="4.625" style="42" customWidth="1"/>
    <col min="7247" max="7479" width="9" style="42"/>
    <col min="7480" max="7480" width="5.125" style="42" customWidth="1"/>
    <col min="7481" max="7481" width="4.625" style="42" customWidth="1"/>
    <col min="7482" max="7490" width="10.75" style="42" customWidth="1"/>
    <col min="7491" max="7492" width="4.625" style="42" customWidth="1"/>
    <col min="7493" max="7501" width="10.75" style="42" customWidth="1"/>
    <col min="7502" max="7502" width="4.625" style="42" customWidth="1"/>
    <col min="7503" max="7735" width="9" style="42"/>
    <col min="7736" max="7736" width="5.125" style="42" customWidth="1"/>
    <col min="7737" max="7737" width="4.625" style="42" customWidth="1"/>
    <col min="7738" max="7746" width="10.75" style="42" customWidth="1"/>
    <col min="7747" max="7748" width="4.625" style="42" customWidth="1"/>
    <col min="7749" max="7757" width="10.75" style="42" customWidth="1"/>
    <col min="7758" max="7758" width="4.625" style="42" customWidth="1"/>
    <col min="7759" max="7991" width="9" style="42"/>
    <col min="7992" max="7992" width="5.125" style="42" customWidth="1"/>
    <col min="7993" max="7993" width="4.625" style="42" customWidth="1"/>
    <col min="7994" max="8002" width="10.75" style="42" customWidth="1"/>
    <col min="8003" max="8004" width="4.625" style="42" customWidth="1"/>
    <col min="8005" max="8013" width="10.75" style="42" customWidth="1"/>
    <col min="8014" max="8014" width="4.625" style="42" customWidth="1"/>
    <col min="8015" max="8247" width="9" style="42"/>
    <col min="8248" max="8248" width="5.125" style="42" customWidth="1"/>
    <col min="8249" max="8249" width="4.625" style="42" customWidth="1"/>
    <col min="8250" max="8258" width="10.75" style="42" customWidth="1"/>
    <col min="8259" max="8260" width="4.625" style="42" customWidth="1"/>
    <col min="8261" max="8269" width="10.75" style="42" customWidth="1"/>
    <col min="8270" max="8270" width="4.625" style="42" customWidth="1"/>
    <col min="8271" max="8503" width="9" style="42"/>
    <col min="8504" max="8504" width="5.125" style="42" customWidth="1"/>
    <col min="8505" max="8505" width="4.625" style="42" customWidth="1"/>
    <col min="8506" max="8514" width="10.75" style="42" customWidth="1"/>
    <col min="8515" max="8516" width="4.625" style="42" customWidth="1"/>
    <col min="8517" max="8525" width="10.75" style="42" customWidth="1"/>
    <col min="8526" max="8526" width="4.625" style="42" customWidth="1"/>
    <col min="8527" max="8759" width="9" style="42"/>
    <col min="8760" max="8760" width="5.125" style="42" customWidth="1"/>
    <col min="8761" max="8761" width="4.625" style="42" customWidth="1"/>
    <col min="8762" max="8770" width="10.75" style="42" customWidth="1"/>
    <col min="8771" max="8772" width="4.625" style="42" customWidth="1"/>
    <col min="8773" max="8781" width="10.75" style="42" customWidth="1"/>
    <col min="8782" max="8782" width="4.625" style="42" customWidth="1"/>
    <col min="8783" max="9015" width="9" style="42"/>
    <col min="9016" max="9016" width="5.125" style="42" customWidth="1"/>
    <col min="9017" max="9017" width="4.625" style="42" customWidth="1"/>
    <col min="9018" max="9026" width="10.75" style="42" customWidth="1"/>
    <col min="9027" max="9028" width="4.625" style="42" customWidth="1"/>
    <col min="9029" max="9037" width="10.75" style="42" customWidth="1"/>
    <col min="9038" max="9038" width="4.625" style="42" customWidth="1"/>
    <col min="9039" max="9271" width="9" style="42"/>
    <col min="9272" max="9272" width="5.125" style="42" customWidth="1"/>
    <col min="9273" max="9273" width="4.625" style="42" customWidth="1"/>
    <col min="9274" max="9282" width="10.75" style="42" customWidth="1"/>
    <col min="9283" max="9284" width="4.625" style="42" customWidth="1"/>
    <col min="9285" max="9293" width="10.75" style="42" customWidth="1"/>
    <col min="9294" max="9294" width="4.625" style="42" customWidth="1"/>
    <col min="9295" max="9527" width="9" style="42"/>
    <col min="9528" max="9528" width="5.125" style="42" customWidth="1"/>
    <col min="9529" max="9529" width="4.625" style="42" customWidth="1"/>
    <col min="9530" max="9538" width="10.75" style="42" customWidth="1"/>
    <col min="9539" max="9540" width="4.625" style="42" customWidth="1"/>
    <col min="9541" max="9549" width="10.75" style="42" customWidth="1"/>
    <col min="9550" max="9550" width="4.625" style="42" customWidth="1"/>
    <col min="9551" max="9783" width="9" style="42"/>
    <col min="9784" max="9784" width="5.125" style="42" customWidth="1"/>
    <col min="9785" max="9785" width="4.625" style="42" customWidth="1"/>
    <col min="9786" max="9794" width="10.75" style="42" customWidth="1"/>
    <col min="9795" max="9796" width="4.625" style="42" customWidth="1"/>
    <col min="9797" max="9805" width="10.75" style="42" customWidth="1"/>
    <col min="9806" max="9806" width="4.625" style="42" customWidth="1"/>
    <col min="9807" max="10039" width="9" style="42"/>
    <col min="10040" max="10040" width="5.125" style="42" customWidth="1"/>
    <col min="10041" max="10041" width="4.625" style="42" customWidth="1"/>
    <col min="10042" max="10050" width="10.75" style="42" customWidth="1"/>
    <col min="10051" max="10052" width="4.625" style="42" customWidth="1"/>
    <col min="10053" max="10061" width="10.75" style="42" customWidth="1"/>
    <col min="10062" max="10062" width="4.625" style="42" customWidth="1"/>
    <col min="10063" max="10295" width="9" style="42"/>
    <col min="10296" max="10296" width="5.125" style="42" customWidth="1"/>
    <col min="10297" max="10297" width="4.625" style="42" customWidth="1"/>
    <col min="10298" max="10306" width="10.75" style="42" customWidth="1"/>
    <col min="10307" max="10308" width="4.625" style="42" customWidth="1"/>
    <col min="10309" max="10317" width="10.75" style="42" customWidth="1"/>
    <col min="10318" max="10318" width="4.625" style="42" customWidth="1"/>
    <col min="10319" max="10551" width="9" style="42"/>
    <col min="10552" max="10552" width="5.125" style="42" customWidth="1"/>
    <col min="10553" max="10553" width="4.625" style="42" customWidth="1"/>
    <col min="10554" max="10562" width="10.75" style="42" customWidth="1"/>
    <col min="10563" max="10564" width="4.625" style="42" customWidth="1"/>
    <col min="10565" max="10573" width="10.75" style="42" customWidth="1"/>
    <col min="10574" max="10574" width="4.625" style="42" customWidth="1"/>
    <col min="10575" max="10807" width="9" style="42"/>
    <col min="10808" max="10808" width="5.125" style="42" customWidth="1"/>
    <col min="10809" max="10809" width="4.625" style="42" customWidth="1"/>
    <col min="10810" max="10818" width="10.75" style="42" customWidth="1"/>
    <col min="10819" max="10820" width="4.625" style="42" customWidth="1"/>
    <col min="10821" max="10829" width="10.75" style="42" customWidth="1"/>
    <col min="10830" max="10830" width="4.625" style="42" customWidth="1"/>
    <col min="10831" max="11063" width="9" style="42"/>
    <col min="11064" max="11064" width="5.125" style="42" customWidth="1"/>
    <col min="11065" max="11065" width="4.625" style="42" customWidth="1"/>
    <col min="11066" max="11074" width="10.75" style="42" customWidth="1"/>
    <col min="11075" max="11076" width="4.625" style="42" customWidth="1"/>
    <col min="11077" max="11085" width="10.75" style="42" customWidth="1"/>
    <col min="11086" max="11086" width="4.625" style="42" customWidth="1"/>
    <col min="11087" max="11319" width="9" style="42"/>
    <col min="11320" max="11320" width="5.125" style="42" customWidth="1"/>
    <col min="11321" max="11321" width="4.625" style="42" customWidth="1"/>
    <col min="11322" max="11330" width="10.75" style="42" customWidth="1"/>
    <col min="11331" max="11332" width="4.625" style="42" customWidth="1"/>
    <col min="11333" max="11341" width="10.75" style="42" customWidth="1"/>
    <col min="11342" max="11342" width="4.625" style="42" customWidth="1"/>
    <col min="11343" max="11575" width="9" style="42"/>
    <col min="11576" max="11576" width="5.125" style="42" customWidth="1"/>
    <col min="11577" max="11577" width="4.625" style="42" customWidth="1"/>
    <col min="11578" max="11586" width="10.75" style="42" customWidth="1"/>
    <col min="11587" max="11588" width="4.625" style="42" customWidth="1"/>
    <col min="11589" max="11597" width="10.75" style="42" customWidth="1"/>
    <col min="11598" max="11598" width="4.625" style="42" customWidth="1"/>
    <col min="11599" max="11831" width="9" style="42"/>
    <col min="11832" max="11832" width="5.125" style="42" customWidth="1"/>
    <col min="11833" max="11833" width="4.625" style="42" customWidth="1"/>
    <col min="11834" max="11842" width="10.75" style="42" customWidth="1"/>
    <col min="11843" max="11844" width="4.625" style="42" customWidth="1"/>
    <col min="11845" max="11853" width="10.75" style="42" customWidth="1"/>
    <col min="11854" max="11854" width="4.625" style="42" customWidth="1"/>
    <col min="11855" max="12087" width="9" style="42"/>
    <col min="12088" max="12088" width="5.125" style="42" customWidth="1"/>
    <col min="12089" max="12089" width="4.625" style="42" customWidth="1"/>
    <col min="12090" max="12098" width="10.75" style="42" customWidth="1"/>
    <col min="12099" max="12100" width="4.625" style="42" customWidth="1"/>
    <col min="12101" max="12109" width="10.75" style="42" customWidth="1"/>
    <col min="12110" max="12110" width="4.625" style="42" customWidth="1"/>
    <col min="12111" max="12343" width="9" style="42"/>
    <col min="12344" max="12344" width="5.125" style="42" customWidth="1"/>
    <col min="12345" max="12345" width="4.625" style="42" customWidth="1"/>
    <col min="12346" max="12354" width="10.75" style="42" customWidth="1"/>
    <col min="12355" max="12356" width="4.625" style="42" customWidth="1"/>
    <col min="12357" max="12365" width="10.75" style="42" customWidth="1"/>
    <col min="12366" max="12366" width="4.625" style="42" customWidth="1"/>
    <col min="12367" max="12599" width="9" style="42"/>
    <col min="12600" max="12600" width="5.125" style="42" customWidth="1"/>
    <col min="12601" max="12601" width="4.625" style="42" customWidth="1"/>
    <col min="12602" max="12610" width="10.75" style="42" customWidth="1"/>
    <col min="12611" max="12612" width="4.625" style="42" customWidth="1"/>
    <col min="12613" max="12621" width="10.75" style="42" customWidth="1"/>
    <col min="12622" max="12622" width="4.625" style="42" customWidth="1"/>
    <col min="12623" max="12855" width="9" style="42"/>
    <col min="12856" max="12856" width="5.125" style="42" customWidth="1"/>
    <col min="12857" max="12857" width="4.625" style="42" customWidth="1"/>
    <col min="12858" max="12866" width="10.75" style="42" customWidth="1"/>
    <col min="12867" max="12868" width="4.625" style="42" customWidth="1"/>
    <col min="12869" max="12877" width="10.75" style="42" customWidth="1"/>
    <col min="12878" max="12878" width="4.625" style="42" customWidth="1"/>
    <col min="12879" max="13111" width="9" style="42"/>
    <col min="13112" max="13112" width="5.125" style="42" customWidth="1"/>
    <col min="13113" max="13113" width="4.625" style="42" customWidth="1"/>
    <col min="13114" max="13122" width="10.75" style="42" customWidth="1"/>
    <col min="13123" max="13124" width="4.625" style="42" customWidth="1"/>
    <col min="13125" max="13133" width="10.75" style="42" customWidth="1"/>
    <col min="13134" max="13134" width="4.625" style="42" customWidth="1"/>
    <col min="13135" max="13367" width="9" style="42"/>
    <col min="13368" max="13368" width="5.125" style="42" customWidth="1"/>
    <col min="13369" max="13369" width="4.625" style="42" customWidth="1"/>
    <col min="13370" max="13378" width="10.75" style="42" customWidth="1"/>
    <col min="13379" max="13380" width="4.625" style="42" customWidth="1"/>
    <col min="13381" max="13389" width="10.75" style="42" customWidth="1"/>
    <col min="13390" max="13390" width="4.625" style="42" customWidth="1"/>
    <col min="13391" max="13623" width="9" style="42"/>
    <col min="13624" max="13624" width="5.125" style="42" customWidth="1"/>
    <col min="13625" max="13625" width="4.625" style="42" customWidth="1"/>
    <col min="13626" max="13634" width="10.75" style="42" customWidth="1"/>
    <col min="13635" max="13636" width="4.625" style="42" customWidth="1"/>
    <col min="13637" max="13645" width="10.75" style="42" customWidth="1"/>
    <col min="13646" max="13646" width="4.625" style="42" customWidth="1"/>
    <col min="13647" max="13879" width="9" style="42"/>
    <col min="13880" max="13880" width="5.125" style="42" customWidth="1"/>
    <col min="13881" max="13881" width="4.625" style="42" customWidth="1"/>
    <col min="13882" max="13890" width="10.75" style="42" customWidth="1"/>
    <col min="13891" max="13892" width="4.625" style="42" customWidth="1"/>
    <col min="13893" max="13901" width="10.75" style="42" customWidth="1"/>
    <col min="13902" max="13902" width="4.625" style="42" customWidth="1"/>
    <col min="13903" max="14135" width="9" style="42"/>
    <col min="14136" max="14136" width="5.125" style="42" customWidth="1"/>
    <col min="14137" max="14137" width="4.625" style="42" customWidth="1"/>
    <col min="14138" max="14146" width="10.75" style="42" customWidth="1"/>
    <col min="14147" max="14148" width="4.625" style="42" customWidth="1"/>
    <col min="14149" max="14157" width="10.75" style="42" customWidth="1"/>
    <col min="14158" max="14158" width="4.625" style="42" customWidth="1"/>
    <col min="14159" max="14391" width="9" style="42"/>
    <col min="14392" max="14392" width="5.125" style="42" customWidth="1"/>
    <col min="14393" max="14393" width="4.625" style="42" customWidth="1"/>
    <col min="14394" max="14402" width="10.75" style="42" customWidth="1"/>
    <col min="14403" max="14404" width="4.625" style="42" customWidth="1"/>
    <col min="14405" max="14413" width="10.75" style="42" customWidth="1"/>
    <col min="14414" max="14414" width="4.625" style="42" customWidth="1"/>
    <col min="14415" max="14647" width="9" style="42"/>
    <col min="14648" max="14648" width="5.125" style="42" customWidth="1"/>
    <col min="14649" max="14649" width="4.625" style="42" customWidth="1"/>
    <col min="14650" max="14658" width="10.75" style="42" customWidth="1"/>
    <col min="14659" max="14660" width="4.625" style="42" customWidth="1"/>
    <col min="14661" max="14669" width="10.75" style="42" customWidth="1"/>
    <col min="14670" max="14670" width="4.625" style="42" customWidth="1"/>
    <col min="14671" max="14903" width="9" style="42"/>
    <col min="14904" max="14904" width="5.125" style="42" customWidth="1"/>
    <col min="14905" max="14905" width="4.625" style="42" customWidth="1"/>
    <col min="14906" max="14914" width="10.75" style="42" customWidth="1"/>
    <col min="14915" max="14916" width="4.625" style="42" customWidth="1"/>
    <col min="14917" max="14925" width="10.75" style="42" customWidth="1"/>
    <col min="14926" max="14926" width="4.625" style="42" customWidth="1"/>
    <col min="14927" max="15159" width="9" style="42"/>
    <col min="15160" max="15160" width="5.125" style="42" customWidth="1"/>
    <col min="15161" max="15161" width="4.625" style="42" customWidth="1"/>
    <col min="15162" max="15170" width="10.75" style="42" customWidth="1"/>
    <col min="15171" max="15172" width="4.625" style="42" customWidth="1"/>
    <col min="15173" max="15181" width="10.75" style="42" customWidth="1"/>
    <col min="15182" max="15182" width="4.625" style="42" customWidth="1"/>
    <col min="15183" max="15389" width="9" style="42"/>
    <col min="15390" max="16384" width="8.75" style="42" customWidth="1"/>
  </cols>
  <sheetData>
    <row r="1" spans="2:33" s="44" customFormat="1" ht="21.95" customHeight="1">
      <c r="B1" s="43" t="s">
        <v>61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2:33" s="44" customFormat="1" ht="21.9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634"/>
      <c r="AA2" s="634"/>
      <c r="AB2" s="634"/>
      <c r="AC2" s="634"/>
      <c r="AD2" s="634"/>
      <c r="AE2" s="634"/>
      <c r="AF2" s="634"/>
      <c r="AG2" s="634"/>
    </row>
    <row r="3" spans="2:33" ht="21.95" customHeight="1" thickBot="1">
      <c r="B3" s="45" t="s">
        <v>10</v>
      </c>
    </row>
    <row r="4" spans="2:33" ht="21.95" customHeight="1">
      <c r="B4" s="46"/>
      <c r="C4" s="47" t="s">
        <v>62</v>
      </c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</row>
    <row r="5" spans="2:33" ht="21.95" customHeight="1">
      <c r="B5" s="50"/>
      <c r="C5" s="635"/>
      <c r="D5" s="637" t="s">
        <v>11</v>
      </c>
      <c r="E5" s="609" t="s">
        <v>12</v>
      </c>
      <c r="F5" s="610"/>
      <c r="G5" s="610"/>
      <c r="H5" s="610"/>
      <c r="I5" s="610"/>
      <c r="J5" s="610"/>
      <c r="K5" s="611"/>
      <c r="L5" s="609" t="s">
        <v>13</v>
      </c>
      <c r="M5" s="610"/>
      <c r="N5" s="610"/>
      <c r="O5" s="610"/>
      <c r="P5" s="610"/>
      <c r="Q5" s="610"/>
      <c r="R5" s="611"/>
      <c r="S5" s="609" t="s">
        <v>14</v>
      </c>
      <c r="T5" s="610"/>
      <c r="U5" s="610"/>
      <c r="V5" s="610"/>
      <c r="W5" s="610"/>
      <c r="X5" s="610"/>
      <c r="Y5" s="611"/>
      <c r="Z5" s="609" t="s">
        <v>15</v>
      </c>
      <c r="AA5" s="610"/>
      <c r="AB5" s="610"/>
      <c r="AC5" s="610"/>
      <c r="AD5" s="610"/>
      <c r="AE5" s="610"/>
      <c r="AF5" s="611"/>
      <c r="AG5" s="51"/>
    </row>
    <row r="6" spans="2:33" ht="21.95" customHeight="1">
      <c r="B6" s="50"/>
      <c r="C6" s="636"/>
      <c r="D6" s="638"/>
      <c r="E6" s="609" t="s">
        <v>16</v>
      </c>
      <c r="F6" s="610"/>
      <c r="G6" s="610"/>
      <c r="H6" s="611"/>
      <c r="I6" s="612" t="s">
        <v>17</v>
      </c>
      <c r="J6" s="613"/>
      <c r="K6" s="615"/>
      <c r="L6" s="609" t="s">
        <v>16</v>
      </c>
      <c r="M6" s="610"/>
      <c r="N6" s="610"/>
      <c r="O6" s="611"/>
      <c r="P6" s="612" t="s">
        <v>17</v>
      </c>
      <c r="Q6" s="613"/>
      <c r="R6" s="615"/>
      <c r="S6" s="609" t="s">
        <v>16</v>
      </c>
      <c r="T6" s="610"/>
      <c r="U6" s="610"/>
      <c r="V6" s="611"/>
      <c r="W6" s="612" t="s">
        <v>17</v>
      </c>
      <c r="X6" s="613"/>
      <c r="Y6" s="615"/>
      <c r="Z6" s="609" t="s">
        <v>16</v>
      </c>
      <c r="AA6" s="610"/>
      <c r="AB6" s="610"/>
      <c r="AC6" s="611"/>
      <c r="AD6" s="612" t="s">
        <v>17</v>
      </c>
      <c r="AE6" s="613"/>
      <c r="AF6" s="615"/>
      <c r="AG6" s="51"/>
    </row>
    <row r="7" spans="2:33" ht="21.95" customHeight="1">
      <c r="B7" s="50"/>
      <c r="C7" s="52"/>
      <c r="D7" s="52">
        <v>0.35416666666666669</v>
      </c>
      <c r="E7" s="632" t="s">
        <v>18</v>
      </c>
      <c r="F7" s="633"/>
      <c r="G7" s="633"/>
      <c r="H7" s="633"/>
      <c r="I7" s="633"/>
      <c r="J7" s="633"/>
      <c r="K7" s="63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  <c r="AG7" s="51"/>
    </row>
    <row r="8" spans="2:33" ht="21.95" customHeight="1" thickBot="1">
      <c r="B8" s="50"/>
      <c r="C8" s="55"/>
      <c r="D8" s="55">
        <v>0.375</v>
      </c>
      <c r="E8" s="607" t="s">
        <v>19</v>
      </c>
      <c r="F8" s="608"/>
      <c r="G8" s="608"/>
      <c r="H8" s="608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/>
      <c r="AG8" s="51"/>
    </row>
    <row r="9" spans="2:33" ht="21.95" customHeight="1" thickTop="1">
      <c r="B9" s="58"/>
      <c r="C9" s="59">
        <v>1</v>
      </c>
      <c r="D9" s="60">
        <v>0.41666666666666669</v>
      </c>
      <c r="E9" s="61">
        <v>1</v>
      </c>
      <c r="F9" s="62" t="s">
        <v>396</v>
      </c>
      <c r="G9" s="63" t="s">
        <v>20</v>
      </c>
      <c r="H9" s="64" t="s">
        <v>397</v>
      </c>
      <c r="I9" s="65">
        <v>5</v>
      </c>
      <c r="J9" s="66" t="s">
        <v>398</v>
      </c>
      <c r="K9" s="67" t="s">
        <v>399</v>
      </c>
      <c r="L9" s="61">
        <v>2</v>
      </c>
      <c r="M9" s="62" t="s">
        <v>172</v>
      </c>
      <c r="N9" s="63" t="s">
        <v>21</v>
      </c>
      <c r="O9" s="64" t="s">
        <v>400</v>
      </c>
      <c r="P9" s="65">
        <v>6</v>
      </c>
      <c r="Q9" s="66" t="s">
        <v>401</v>
      </c>
      <c r="R9" s="67" t="s">
        <v>402</v>
      </c>
      <c r="S9" s="61">
        <v>3</v>
      </c>
      <c r="T9" s="62" t="s">
        <v>403</v>
      </c>
      <c r="U9" s="63" t="s">
        <v>21</v>
      </c>
      <c r="V9" s="64" t="s">
        <v>404</v>
      </c>
      <c r="W9" s="65">
        <v>7</v>
      </c>
      <c r="X9" s="66" t="s">
        <v>405</v>
      </c>
      <c r="Y9" s="67" t="s">
        <v>406</v>
      </c>
      <c r="Z9" s="61">
        <v>4</v>
      </c>
      <c r="AA9" s="62" t="s">
        <v>407</v>
      </c>
      <c r="AB9" s="63" t="s">
        <v>21</v>
      </c>
      <c r="AC9" s="64" t="s">
        <v>408</v>
      </c>
      <c r="AD9" s="65">
        <v>8</v>
      </c>
      <c r="AE9" s="66" t="s">
        <v>409</v>
      </c>
      <c r="AF9" s="67" t="s">
        <v>410</v>
      </c>
      <c r="AG9" s="51"/>
    </row>
    <row r="10" spans="2:33" ht="21.95" customHeight="1">
      <c r="B10" s="58"/>
      <c r="C10" s="68">
        <v>2</v>
      </c>
      <c r="D10" s="52">
        <v>0.45833333333333331</v>
      </c>
      <c r="E10" s="61">
        <v>5</v>
      </c>
      <c r="F10" s="62" t="s">
        <v>399</v>
      </c>
      <c r="G10" s="63" t="s">
        <v>21</v>
      </c>
      <c r="H10" s="64" t="s">
        <v>411</v>
      </c>
      <c r="I10" s="65">
        <v>1</v>
      </c>
      <c r="J10" s="69" t="s">
        <v>397</v>
      </c>
      <c r="K10" s="70" t="s">
        <v>396</v>
      </c>
      <c r="L10" s="61">
        <v>6</v>
      </c>
      <c r="M10" s="62" t="s">
        <v>402</v>
      </c>
      <c r="N10" s="63" t="s">
        <v>22</v>
      </c>
      <c r="O10" s="64" t="s">
        <v>217</v>
      </c>
      <c r="P10" s="65">
        <v>2</v>
      </c>
      <c r="Q10" s="69" t="s">
        <v>400</v>
      </c>
      <c r="R10" s="70" t="s">
        <v>172</v>
      </c>
      <c r="S10" s="61">
        <v>7</v>
      </c>
      <c r="T10" s="62" t="s">
        <v>406</v>
      </c>
      <c r="U10" s="63" t="s">
        <v>23</v>
      </c>
      <c r="V10" s="64" t="s">
        <v>149</v>
      </c>
      <c r="W10" s="65">
        <v>3</v>
      </c>
      <c r="X10" s="69" t="s">
        <v>404</v>
      </c>
      <c r="Y10" s="70" t="s">
        <v>403</v>
      </c>
      <c r="Z10" s="61">
        <v>8</v>
      </c>
      <c r="AA10" s="62" t="s">
        <v>410</v>
      </c>
      <c r="AB10" s="63" t="s">
        <v>22</v>
      </c>
      <c r="AC10" s="64" t="s">
        <v>412</v>
      </c>
      <c r="AD10" s="65">
        <v>4</v>
      </c>
      <c r="AE10" s="69" t="s">
        <v>408</v>
      </c>
      <c r="AF10" s="70" t="s">
        <v>407</v>
      </c>
      <c r="AG10" s="51"/>
    </row>
    <row r="11" spans="2:33" ht="21.95" customHeight="1">
      <c r="B11" s="58"/>
      <c r="C11" s="68">
        <v>3</v>
      </c>
      <c r="D11" s="52">
        <v>0.5</v>
      </c>
      <c r="E11" s="61">
        <v>1</v>
      </c>
      <c r="F11" s="71" t="s">
        <v>413</v>
      </c>
      <c r="G11" s="63" t="s">
        <v>24</v>
      </c>
      <c r="H11" s="72" t="s">
        <v>397</v>
      </c>
      <c r="I11" s="65">
        <v>5</v>
      </c>
      <c r="J11" s="69" t="s">
        <v>399</v>
      </c>
      <c r="K11" s="70" t="s">
        <v>411</v>
      </c>
      <c r="L11" s="61">
        <v>2</v>
      </c>
      <c r="M11" s="71" t="s">
        <v>414</v>
      </c>
      <c r="N11" s="63" t="s">
        <v>24</v>
      </c>
      <c r="O11" s="72" t="s">
        <v>400</v>
      </c>
      <c r="P11" s="65">
        <v>6</v>
      </c>
      <c r="Q11" s="69" t="s">
        <v>402</v>
      </c>
      <c r="R11" s="70" t="s">
        <v>217</v>
      </c>
      <c r="S11" s="61">
        <v>3</v>
      </c>
      <c r="T11" s="71" t="s">
        <v>133</v>
      </c>
      <c r="U11" s="63" t="s">
        <v>24</v>
      </c>
      <c r="V11" s="72" t="s">
        <v>404</v>
      </c>
      <c r="W11" s="65">
        <v>7</v>
      </c>
      <c r="X11" s="69" t="s">
        <v>406</v>
      </c>
      <c r="Y11" s="70" t="s">
        <v>149</v>
      </c>
      <c r="Z11" s="61">
        <v>4</v>
      </c>
      <c r="AA11" s="71" t="s">
        <v>415</v>
      </c>
      <c r="AB11" s="63" t="s">
        <v>24</v>
      </c>
      <c r="AC11" s="72" t="s">
        <v>408</v>
      </c>
      <c r="AD11" s="65">
        <v>8</v>
      </c>
      <c r="AE11" s="69" t="s">
        <v>410</v>
      </c>
      <c r="AF11" s="70" t="s">
        <v>412</v>
      </c>
      <c r="AG11" s="51"/>
    </row>
    <row r="12" spans="2:33" ht="21.95" customHeight="1">
      <c r="B12" s="58"/>
      <c r="C12" s="68">
        <v>4</v>
      </c>
      <c r="D12" s="52">
        <v>0.54166666666666663</v>
      </c>
      <c r="E12" s="61">
        <v>5</v>
      </c>
      <c r="F12" s="71" t="s">
        <v>398</v>
      </c>
      <c r="G12" s="63" t="s">
        <v>24</v>
      </c>
      <c r="H12" s="72" t="s">
        <v>411</v>
      </c>
      <c r="I12" s="65">
        <v>1</v>
      </c>
      <c r="J12" s="69" t="s">
        <v>413</v>
      </c>
      <c r="K12" s="70" t="s">
        <v>397</v>
      </c>
      <c r="L12" s="61">
        <v>6</v>
      </c>
      <c r="M12" s="71" t="s">
        <v>401</v>
      </c>
      <c r="N12" s="63" t="s">
        <v>24</v>
      </c>
      <c r="O12" s="72" t="s">
        <v>217</v>
      </c>
      <c r="P12" s="65">
        <v>2</v>
      </c>
      <c r="Q12" s="69" t="s">
        <v>414</v>
      </c>
      <c r="R12" s="70" t="s">
        <v>400</v>
      </c>
      <c r="S12" s="61">
        <v>7</v>
      </c>
      <c r="T12" s="71" t="s">
        <v>405</v>
      </c>
      <c r="U12" s="63" t="s">
        <v>24</v>
      </c>
      <c r="V12" s="72" t="s">
        <v>149</v>
      </c>
      <c r="W12" s="65">
        <v>3</v>
      </c>
      <c r="X12" s="69" t="s">
        <v>133</v>
      </c>
      <c r="Y12" s="70" t="s">
        <v>404</v>
      </c>
      <c r="Z12" s="61">
        <v>8</v>
      </c>
      <c r="AA12" s="71" t="s">
        <v>409</v>
      </c>
      <c r="AB12" s="63" t="s">
        <v>24</v>
      </c>
      <c r="AC12" s="72" t="s">
        <v>412</v>
      </c>
      <c r="AD12" s="65">
        <v>4</v>
      </c>
      <c r="AE12" s="69" t="s">
        <v>415</v>
      </c>
      <c r="AF12" s="70" t="s">
        <v>408</v>
      </c>
      <c r="AG12" s="51"/>
    </row>
    <row r="13" spans="2:33" ht="21.95" customHeight="1">
      <c r="B13" s="50"/>
      <c r="C13" s="68">
        <v>5</v>
      </c>
      <c r="D13" s="52">
        <v>0.58333333333333337</v>
      </c>
      <c r="E13" s="61">
        <v>1</v>
      </c>
      <c r="F13" s="71" t="s">
        <v>413</v>
      </c>
      <c r="G13" s="63" t="s">
        <v>24</v>
      </c>
      <c r="H13" s="72" t="s">
        <v>396</v>
      </c>
      <c r="I13" s="65">
        <v>5</v>
      </c>
      <c r="J13" s="69" t="s">
        <v>411</v>
      </c>
      <c r="K13" s="70" t="s">
        <v>398</v>
      </c>
      <c r="L13" s="61">
        <v>2</v>
      </c>
      <c r="M13" s="71" t="s">
        <v>414</v>
      </c>
      <c r="N13" s="63" t="s">
        <v>24</v>
      </c>
      <c r="O13" s="72" t="s">
        <v>172</v>
      </c>
      <c r="P13" s="65">
        <v>6</v>
      </c>
      <c r="Q13" s="69" t="s">
        <v>217</v>
      </c>
      <c r="R13" s="70" t="s">
        <v>401</v>
      </c>
      <c r="S13" s="61">
        <v>3</v>
      </c>
      <c r="T13" s="71" t="s">
        <v>133</v>
      </c>
      <c r="U13" s="63" t="s">
        <v>24</v>
      </c>
      <c r="V13" s="72" t="s">
        <v>403</v>
      </c>
      <c r="W13" s="65">
        <v>7</v>
      </c>
      <c r="X13" s="69" t="s">
        <v>149</v>
      </c>
      <c r="Y13" s="70" t="s">
        <v>405</v>
      </c>
      <c r="Z13" s="61">
        <v>4</v>
      </c>
      <c r="AA13" s="71" t="s">
        <v>415</v>
      </c>
      <c r="AB13" s="63" t="s">
        <v>24</v>
      </c>
      <c r="AC13" s="72" t="s">
        <v>407</v>
      </c>
      <c r="AD13" s="65">
        <v>8</v>
      </c>
      <c r="AE13" s="69" t="s">
        <v>412</v>
      </c>
      <c r="AF13" s="70" t="s">
        <v>409</v>
      </c>
      <c r="AG13" s="51"/>
    </row>
    <row r="14" spans="2:33" ht="21.95" customHeight="1">
      <c r="B14" s="58"/>
      <c r="C14" s="68">
        <v>6</v>
      </c>
      <c r="D14" s="52">
        <v>0.625</v>
      </c>
      <c r="E14" s="61">
        <v>5</v>
      </c>
      <c r="F14" s="71" t="s">
        <v>398</v>
      </c>
      <c r="G14" s="63" t="s">
        <v>24</v>
      </c>
      <c r="H14" s="72" t="s">
        <v>399</v>
      </c>
      <c r="I14" s="65">
        <v>1</v>
      </c>
      <c r="J14" s="69" t="s">
        <v>396</v>
      </c>
      <c r="K14" s="70" t="s">
        <v>413</v>
      </c>
      <c r="L14" s="61">
        <v>6</v>
      </c>
      <c r="M14" s="71" t="s">
        <v>401</v>
      </c>
      <c r="N14" s="63" t="s">
        <v>24</v>
      </c>
      <c r="O14" s="72" t="s">
        <v>402</v>
      </c>
      <c r="P14" s="65">
        <v>2</v>
      </c>
      <c r="Q14" s="69" t="s">
        <v>172</v>
      </c>
      <c r="R14" s="70" t="s">
        <v>414</v>
      </c>
      <c r="S14" s="61">
        <v>7</v>
      </c>
      <c r="T14" s="71" t="s">
        <v>405</v>
      </c>
      <c r="U14" s="63" t="s">
        <v>24</v>
      </c>
      <c r="V14" s="72" t="s">
        <v>406</v>
      </c>
      <c r="W14" s="65">
        <v>3</v>
      </c>
      <c r="X14" s="69" t="s">
        <v>403</v>
      </c>
      <c r="Y14" s="70" t="s">
        <v>133</v>
      </c>
      <c r="Z14" s="61">
        <v>8</v>
      </c>
      <c r="AA14" s="71" t="s">
        <v>409</v>
      </c>
      <c r="AB14" s="63" t="s">
        <v>24</v>
      </c>
      <c r="AC14" s="72" t="s">
        <v>410</v>
      </c>
      <c r="AD14" s="65">
        <v>4</v>
      </c>
      <c r="AE14" s="69" t="s">
        <v>407</v>
      </c>
      <c r="AF14" s="70" t="s">
        <v>415</v>
      </c>
      <c r="AG14" s="51"/>
    </row>
    <row r="15" spans="2:33" ht="21.95" customHeight="1" thickBot="1"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</row>
    <row r="16" spans="2:33" ht="21.95" customHeight="1" thickBot="1"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2:33" ht="21.95" customHeight="1">
      <c r="B17" s="46"/>
      <c r="C17" s="47" t="s">
        <v>63</v>
      </c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</row>
    <row r="18" spans="2:33" ht="21.95" customHeight="1">
      <c r="B18" s="50"/>
      <c r="C18" s="635"/>
      <c r="D18" s="637" t="s">
        <v>11</v>
      </c>
      <c r="E18" s="609" t="s">
        <v>25</v>
      </c>
      <c r="F18" s="610"/>
      <c r="G18" s="610"/>
      <c r="H18" s="610"/>
      <c r="I18" s="610"/>
      <c r="J18" s="610"/>
      <c r="K18" s="611"/>
      <c r="L18" s="609" t="s">
        <v>26</v>
      </c>
      <c r="M18" s="610"/>
      <c r="N18" s="610"/>
      <c r="O18" s="610"/>
      <c r="P18" s="610"/>
      <c r="Q18" s="610"/>
      <c r="R18" s="611"/>
      <c r="S18" s="609" t="s">
        <v>14</v>
      </c>
      <c r="T18" s="610"/>
      <c r="U18" s="610"/>
      <c r="V18" s="610"/>
      <c r="W18" s="610"/>
      <c r="X18" s="610"/>
      <c r="Y18" s="611"/>
      <c r="Z18" s="609" t="s">
        <v>27</v>
      </c>
      <c r="AA18" s="610"/>
      <c r="AB18" s="610"/>
      <c r="AC18" s="610"/>
      <c r="AD18" s="610"/>
      <c r="AE18" s="610"/>
      <c r="AF18" s="611"/>
      <c r="AG18" s="51"/>
    </row>
    <row r="19" spans="2:33" ht="21.95" customHeight="1">
      <c r="B19" s="50"/>
      <c r="C19" s="636"/>
      <c r="D19" s="638"/>
      <c r="E19" s="609" t="s">
        <v>16</v>
      </c>
      <c r="F19" s="610"/>
      <c r="G19" s="610"/>
      <c r="H19" s="611"/>
      <c r="I19" s="612" t="s">
        <v>17</v>
      </c>
      <c r="J19" s="613"/>
      <c r="K19" s="615"/>
      <c r="L19" s="609" t="s">
        <v>16</v>
      </c>
      <c r="M19" s="610"/>
      <c r="N19" s="610"/>
      <c r="O19" s="611"/>
      <c r="P19" s="612" t="s">
        <v>17</v>
      </c>
      <c r="Q19" s="613"/>
      <c r="R19" s="615"/>
      <c r="S19" s="609" t="s">
        <v>16</v>
      </c>
      <c r="T19" s="610"/>
      <c r="U19" s="610"/>
      <c r="V19" s="611"/>
      <c r="W19" s="612" t="s">
        <v>17</v>
      </c>
      <c r="X19" s="613"/>
      <c r="Y19" s="615"/>
      <c r="Z19" s="609" t="s">
        <v>16</v>
      </c>
      <c r="AA19" s="610"/>
      <c r="AB19" s="610"/>
      <c r="AC19" s="611"/>
      <c r="AD19" s="612" t="s">
        <v>17</v>
      </c>
      <c r="AE19" s="613"/>
      <c r="AF19" s="615"/>
      <c r="AG19" s="51"/>
    </row>
    <row r="20" spans="2:33" ht="21.95" customHeight="1" thickBot="1">
      <c r="B20" s="50"/>
      <c r="C20" s="55"/>
      <c r="D20" s="55">
        <v>0.38541666666666669</v>
      </c>
      <c r="E20" s="607" t="s">
        <v>18</v>
      </c>
      <c r="F20" s="608"/>
      <c r="G20" s="608"/>
      <c r="H20" s="608"/>
      <c r="I20" s="608"/>
      <c r="J20" s="608"/>
      <c r="K20" s="608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7"/>
      <c r="AG20" s="51"/>
    </row>
    <row r="21" spans="2:33" ht="21.95" customHeight="1" thickTop="1">
      <c r="B21" s="77"/>
      <c r="C21" s="59">
        <v>1</v>
      </c>
      <c r="D21" s="60">
        <v>0.41666666666666669</v>
      </c>
      <c r="E21" s="61">
        <v>9</v>
      </c>
      <c r="F21" s="62" t="s">
        <v>416</v>
      </c>
      <c r="G21" s="63" t="s">
        <v>23</v>
      </c>
      <c r="H21" s="64" t="s">
        <v>417</v>
      </c>
      <c r="I21" s="65">
        <v>13</v>
      </c>
      <c r="J21" s="66" t="s">
        <v>418</v>
      </c>
      <c r="K21" s="67" t="s">
        <v>419</v>
      </c>
      <c r="L21" s="61">
        <v>10</v>
      </c>
      <c r="M21" s="62" t="s">
        <v>420</v>
      </c>
      <c r="N21" s="63" t="s">
        <v>23</v>
      </c>
      <c r="O21" s="64" t="s">
        <v>421</v>
      </c>
      <c r="P21" s="65">
        <v>14</v>
      </c>
      <c r="Q21" s="66" t="s">
        <v>422</v>
      </c>
      <c r="R21" s="67" t="s">
        <v>160</v>
      </c>
      <c r="S21" s="61">
        <v>11</v>
      </c>
      <c r="T21" s="62" t="s">
        <v>235</v>
      </c>
      <c r="U21" s="63" t="s">
        <v>23</v>
      </c>
      <c r="V21" s="64" t="s">
        <v>423</v>
      </c>
      <c r="W21" s="65">
        <v>15</v>
      </c>
      <c r="X21" s="66" t="s">
        <v>424</v>
      </c>
      <c r="Y21" s="67" t="s">
        <v>140</v>
      </c>
      <c r="Z21" s="61">
        <v>12</v>
      </c>
      <c r="AA21" s="62" t="s">
        <v>425</v>
      </c>
      <c r="AB21" s="63" t="s">
        <v>28</v>
      </c>
      <c r="AC21" s="64" t="s">
        <v>254</v>
      </c>
      <c r="AD21" s="65">
        <v>16</v>
      </c>
      <c r="AE21" s="66" t="s">
        <v>426</v>
      </c>
      <c r="AF21" s="67" t="s">
        <v>427</v>
      </c>
      <c r="AG21" s="51"/>
    </row>
    <row r="22" spans="2:33" ht="21.95" customHeight="1">
      <c r="B22" s="77"/>
      <c r="C22" s="68">
        <v>2</v>
      </c>
      <c r="D22" s="52">
        <v>0.45833333333333331</v>
      </c>
      <c r="E22" s="61">
        <v>13</v>
      </c>
      <c r="F22" s="62" t="s">
        <v>419</v>
      </c>
      <c r="G22" s="63" t="s">
        <v>23</v>
      </c>
      <c r="H22" s="64" t="s">
        <v>148</v>
      </c>
      <c r="I22" s="65">
        <v>9</v>
      </c>
      <c r="J22" s="69" t="s">
        <v>417</v>
      </c>
      <c r="K22" s="70" t="s">
        <v>416</v>
      </c>
      <c r="L22" s="61">
        <v>14</v>
      </c>
      <c r="M22" s="62" t="s">
        <v>160</v>
      </c>
      <c r="N22" s="63" t="s">
        <v>23</v>
      </c>
      <c r="O22" s="64" t="s">
        <v>428</v>
      </c>
      <c r="P22" s="65">
        <v>10</v>
      </c>
      <c r="Q22" s="69" t="s">
        <v>421</v>
      </c>
      <c r="R22" s="70" t="s">
        <v>420</v>
      </c>
      <c r="S22" s="61">
        <v>15</v>
      </c>
      <c r="T22" s="62" t="s">
        <v>140</v>
      </c>
      <c r="U22" s="63" t="s">
        <v>23</v>
      </c>
      <c r="V22" s="64" t="s">
        <v>268</v>
      </c>
      <c r="W22" s="65">
        <v>11</v>
      </c>
      <c r="X22" s="69" t="s">
        <v>423</v>
      </c>
      <c r="Y22" s="70" t="s">
        <v>235</v>
      </c>
      <c r="Z22" s="61">
        <v>16</v>
      </c>
      <c r="AA22" s="62" t="s">
        <v>427</v>
      </c>
      <c r="AB22" s="63" t="s">
        <v>23</v>
      </c>
      <c r="AC22" s="64" t="s">
        <v>429</v>
      </c>
      <c r="AD22" s="65">
        <v>12</v>
      </c>
      <c r="AE22" s="69" t="s">
        <v>254</v>
      </c>
      <c r="AF22" s="70" t="s">
        <v>425</v>
      </c>
      <c r="AG22" s="51"/>
    </row>
    <row r="23" spans="2:33" ht="21.95" customHeight="1">
      <c r="B23" s="77"/>
      <c r="C23" s="68">
        <v>3</v>
      </c>
      <c r="D23" s="52">
        <v>0.5</v>
      </c>
      <c r="E23" s="61">
        <v>9</v>
      </c>
      <c r="F23" s="71" t="s">
        <v>430</v>
      </c>
      <c r="G23" s="63" t="s">
        <v>24</v>
      </c>
      <c r="H23" s="72" t="s">
        <v>417</v>
      </c>
      <c r="I23" s="65">
        <v>13</v>
      </c>
      <c r="J23" s="69" t="s">
        <v>419</v>
      </c>
      <c r="K23" s="70" t="s">
        <v>148</v>
      </c>
      <c r="L23" s="61">
        <v>10</v>
      </c>
      <c r="M23" s="71" t="s">
        <v>431</v>
      </c>
      <c r="N23" s="63" t="s">
        <v>24</v>
      </c>
      <c r="O23" s="72" t="s">
        <v>421</v>
      </c>
      <c r="P23" s="65">
        <v>14</v>
      </c>
      <c r="Q23" s="69" t="s">
        <v>160</v>
      </c>
      <c r="R23" s="70" t="s">
        <v>428</v>
      </c>
      <c r="S23" s="61">
        <v>11</v>
      </c>
      <c r="T23" s="71" t="s">
        <v>432</v>
      </c>
      <c r="U23" s="63" t="s">
        <v>24</v>
      </c>
      <c r="V23" s="72" t="s">
        <v>423</v>
      </c>
      <c r="W23" s="65">
        <v>15</v>
      </c>
      <c r="X23" s="69" t="s">
        <v>140</v>
      </c>
      <c r="Y23" s="70" t="s">
        <v>268</v>
      </c>
      <c r="Z23" s="61">
        <v>12</v>
      </c>
      <c r="AA23" s="71" t="s">
        <v>242</v>
      </c>
      <c r="AB23" s="63" t="s">
        <v>24</v>
      </c>
      <c r="AC23" s="72" t="s">
        <v>254</v>
      </c>
      <c r="AD23" s="65">
        <v>16</v>
      </c>
      <c r="AE23" s="69" t="s">
        <v>427</v>
      </c>
      <c r="AF23" s="70" t="s">
        <v>429</v>
      </c>
      <c r="AG23" s="51"/>
    </row>
    <row r="24" spans="2:33" ht="21.95" customHeight="1">
      <c r="B24" s="77"/>
      <c r="C24" s="68">
        <v>4</v>
      </c>
      <c r="D24" s="52">
        <v>0.54166666666666663</v>
      </c>
      <c r="E24" s="61">
        <v>13</v>
      </c>
      <c r="F24" s="71" t="s">
        <v>418</v>
      </c>
      <c r="G24" s="63" t="s">
        <v>24</v>
      </c>
      <c r="H24" s="72" t="s">
        <v>148</v>
      </c>
      <c r="I24" s="65">
        <v>9</v>
      </c>
      <c r="J24" s="69" t="s">
        <v>430</v>
      </c>
      <c r="K24" s="70" t="s">
        <v>417</v>
      </c>
      <c r="L24" s="61">
        <v>14</v>
      </c>
      <c r="M24" s="71" t="s">
        <v>422</v>
      </c>
      <c r="N24" s="63" t="s">
        <v>24</v>
      </c>
      <c r="O24" s="72" t="s">
        <v>428</v>
      </c>
      <c r="P24" s="65">
        <v>10</v>
      </c>
      <c r="Q24" s="69" t="s">
        <v>431</v>
      </c>
      <c r="R24" s="70" t="s">
        <v>421</v>
      </c>
      <c r="S24" s="61">
        <v>15</v>
      </c>
      <c r="T24" s="71" t="s">
        <v>424</v>
      </c>
      <c r="U24" s="63" t="s">
        <v>24</v>
      </c>
      <c r="V24" s="72" t="s">
        <v>268</v>
      </c>
      <c r="W24" s="65">
        <v>11</v>
      </c>
      <c r="X24" s="69" t="s">
        <v>432</v>
      </c>
      <c r="Y24" s="70" t="s">
        <v>423</v>
      </c>
      <c r="Z24" s="61">
        <v>16</v>
      </c>
      <c r="AA24" s="71" t="s">
        <v>426</v>
      </c>
      <c r="AB24" s="63" t="s">
        <v>24</v>
      </c>
      <c r="AC24" s="72" t="s">
        <v>429</v>
      </c>
      <c r="AD24" s="65">
        <v>12</v>
      </c>
      <c r="AE24" s="69" t="s">
        <v>242</v>
      </c>
      <c r="AF24" s="70" t="s">
        <v>254</v>
      </c>
      <c r="AG24" s="51"/>
    </row>
    <row r="25" spans="2:33" ht="21.95" customHeight="1">
      <c r="B25" s="77"/>
      <c r="C25" s="68">
        <v>5</v>
      </c>
      <c r="D25" s="52">
        <v>0.58333333333333337</v>
      </c>
      <c r="E25" s="61">
        <v>9</v>
      </c>
      <c r="F25" s="71" t="s">
        <v>430</v>
      </c>
      <c r="G25" s="63" t="s">
        <v>24</v>
      </c>
      <c r="H25" s="72" t="s">
        <v>416</v>
      </c>
      <c r="I25" s="65">
        <v>13</v>
      </c>
      <c r="J25" s="69" t="s">
        <v>148</v>
      </c>
      <c r="K25" s="70" t="s">
        <v>418</v>
      </c>
      <c r="L25" s="61">
        <v>10</v>
      </c>
      <c r="M25" s="71" t="s">
        <v>431</v>
      </c>
      <c r="N25" s="63" t="s">
        <v>24</v>
      </c>
      <c r="O25" s="72" t="s">
        <v>420</v>
      </c>
      <c r="P25" s="65">
        <v>14</v>
      </c>
      <c r="Q25" s="69" t="s">
        <v>428</v>
      </c>
      <c r="R25" s="70" t="s">
        <v>422</v>
      </c>
      <c r="S25" s="61">
        <v>11</v>
      </c>
      <c r="T25" s="71" t="s">
        <v>432</v>
      </c>
      <c r="U25" s="63" t="s">
        <v>24</v>
      </c>
      <c r="V25" s="72" t="s">
        <v>235</v>
      </c>
      <c r="W25" s="65">
        <v>15</v>
      </c>
      <c r="X25" s="69" t="s">
        <v>268</v>
      </c>
      <c r="Y25" s="70" t="s">
        <v>424</v>
      </c>
      <c r="Z25" s="61">
        <v>12</v>
      </c>
      <c r="AA25" s="71" t="s">
        <v>242</v>
      </c>
      <c r="AB25" s="63" t="s">
        <v>24</v>
      </c>
      <c r="AC25" s="72" t="s">
        <v>425</v>
      </c>
      <c r="AD25" s="65">
        <v>16</v>
      </c>
      <c r="AE25" s="69" t="s">
        <v>429</v>
      </c>
      <c r="AF25" s="70" t="s">
        <v>426</v>
      </c>
      <c r="AG25" s="51"/>
    </row>
    <row r="26" spans="2:33" ht="21.95" customHeight="1">
      <c r="B26" s="77"/>
      <c r="C26" s="68">
        <v>6</v>
      </c>
      <c r="D26" s="52">
        <v>0.625</v>
      </c>
      <c r="E26" s="61">
        <v>13</v>
      </c>
      <c r="F26" s="71" t="s">
        <v>418</v>
      </c>
      <c r="G26" s="63" t="s">
        <v>24</v>
      </c>
      <c r="H26" s="72" t="s">
        <v>419</v>
      </c>
      <c r="I26" s="65">
        <v>9</v>
      </c>
      <c r="J26" s="69" t="s">
        <v>416</v>
      </c>
      <c r="K26" s="70" t="s">
        <v>430</v>
      </c>
      <c r="L26" s="61">
        <v>14</v>
      </c>
      <c r="M26" s="71" t="s">
        <v>422</v>
      </c>
      <c r="N26" s="63" t="s">
        <v>24</v>
      </c>
      <c r="O26" s="72" t="s">
        <v>160</v>
      </c>
      <c r="P26" s="65">
        <v>10</v>
      </c>
      <c r="Q26" s="69" t="s">
        <v>420</v>
      </c>
      <c r="R26" s="70" t="s">
        <v>431</v>
      </c>
      <c r="S26" s="61">
        <v>15</v>
      </c>
      <c r="T26" s="71" t="s">
        <v>424</v>
      </c>
      <c r="U26" s="63" t="s">
        <v>24</v>
      </c>
      <c r="V26" s="72" t="s">
        <v>140</v>
      </c>
      <c r="W26" s="65">
        <v>11</v>
      </c>
      <c r="X26" s="69" t="s">
        <v>235</v>
      </c>
      <c r="Y26" s="70" t="s">
        <v>432</v>
      </c>
      <c r="Z26" s="61">
        <v>16</v>
      </c>
      <c r="AA26" s="71" t="s">
        <v>426</v>
      </c>
      <c r="AB26" s="63" t="s">
        <v>24</v>
      </c>
      <c r="AC26" s="72" t="s">
        <v>427</v>
      </c>
      <c r="AD26" s="65">
        <v>12</v>
      </c>
      <c r="AE26" s="69" t="s">
        <v>425</v>
      </c>
      <c r="AF26" s="70" t="s">
        <v>242</v>
      </c>
      <c r="AG26" s="51"/>
    </row>
    <row r="27" spans="2:33" ht="21.95" customHeight="1" thickBot="1"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5"/>
    </row>
    <row r="28" spans="2:33" ht="21.9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33" ht="21.9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33" ht="21.95" customHeight="1" thickBot="1">
      <c r="B30" s="45" t="s">
        <v>29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2:33" ht="21.95" customHeight="1">
      <c r="B31" s="46"/>
      <c r="C31" s="47" t="s">
        <v>65</v>
      </c>
      <c r="D31" s="47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9"/>
    </row>
    <row r="32" spans="2:33" ht="21.95" customHeight="1">
      <c r="B32" s="58"/>
      <c r="C32" s="616"/>
      <c r="D32" s="618" t="s">
        <v>11</v>
      </c>
      <c r="E32" s="609" t="s">
        <v>25</v>
      </c>
      <c r="F32" s="610"/>
      <c r="G32" s="610"/>
      <c r="H32" s="610"/>
      <c r="I32" s="610"/>
      <c r="J32" s="610"/>
      <c r="K32" s="611"/>
      <c r="L32" s="609" t="s">
        <v>13</v>
      </c>
      <c r="M32" s="610"/>
      <c r="N32" s="610"/>
      <c r="O32" s="610"/>
      <c r="P32" s="610"/>
      <c r="Q32" s="610"/>
      <c r="R32" s="611"/>
      <c r="S32" s="609" t="s">
        <v>30</v>
      </c>
      <c r="T32" s="610"/>
      <c r="U32" s="610"/>
      <c r="V32" s="610"/>
      <c r="W32" s="610"/>
      <c r="X32" s="610"/>
      <c r="Y32" s="611"/>
      <c r="Z32" s="609" t="s">
        <v>27</v>
      </c>
      <c r="AA32" s="610"/>
      <c r="AB32" s="610"/>
      <c r="AC32" s="610"/>
      <c r="AD32" s="610"/>
      <c r="AE32" s="610"/>
      <c r="AF32" s="611"/>
      <c r="AG32" s="51"/>
    </row>
    <row r="33" spans="2:33" ht="21.95" customHeight="1">
      <c r="B33" s="58"/>
      <c r="C33" s="617"/>
      <c r="D33" s="619"/>
      <c r="E33" s="609" t="s">
        <v>16</v>
      </c>
      <c r="F33" s="610"/>
      <c r="G33" s="610"/>
      <c r="H33" s="611"/>
      <c r="I33" s="612" t="s">
        <v>17</v>
      </c>
      <c r="J33" s="613"/>
      <c r="K33" s="615"/>
      <c r="L33" s="609" t="s">
        <v>16</v>
      </c>
      <c r="M33" s="610"/>
      <c r="N33" s="610"/>
      <c r="O33" s="611"/>
      <c r="P33" s="612" t="s">
        <v>17</v>
      </c>
      <c r="Q33" s="613"/>
      <c r="R33" s="615"/>
      <c r="S33" s="609" t="s">
        <v>16</v>
      </c>
      <c r="T33" s="610"/>
      <c r="U33" s="610"/>
      <c r="V33" s="611"/>
      <c r="W33" s="612" t="s">
        <v>17</v>
      </c>
      <c r="X33" s="613"/>
      <c r="Y33" s="615"/>
      <c r="Z33" s="609" t="s">
        <v>16</v>
      </c>
      <c r="AA33" s="610"/>
      <c r="AB33" s="610"/>
      <c r="AC33" s="611"/>
      <c r="AD33" s="612" t="s">
        <v>17</v>
      </c>
      <c r="AE33" s="613"/>
      <c r="AF33" s="615"/>
      <c r="AG33" s="51"/>
    </row>
    <row r="34" spans="2:33" ht="21.95" customHeight="1" thickBot="1">
      <c r="B34" s="50"/>
      <c r="C34" s="55"/>
      <c r="D34" s="55">
        <v>0.38541666666666669</v>
      </c>
      <c r="E34" s="607" t="s">
        <v>18</v>
      </c>
      <c r="F34" s="608"/>
      <c r="G34" s="608"/>
      <c r="H34" s="608"/>
      <c r="I34" s="608"/>
      <c r="J34" s="608"/>
      <c r="K34" s="608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7"/>
      <c r="AG34" s="51"/>
    </row>
    <row r="35" spans="2:33" ht="21.95" customHeight="1" thickTop="1">
      <c r="B35" s="58"/>
      <c r="C35" s="59">
        <v>1</v>
      </c>
      <c r="D35" s="52">
        <v>0.41666666666666669</v>
      </c>
      <c r="E35" s="61">
        <v>17</v>
      </c>
      <c r="F35" s="62" t="s">
        <v>433</v>
      </c>
      <c r="G35" s="63" t="s">
        <v>31</v>
      </c>
      <c r="H35" s="64" t="s">
        <v>147</v>
      </c>
      <c r="I35" s="65">
        <v>21</v>
      </c>
      <c r="J35" s="66" t="s">
        <v>434</v>
      </c>
      <c r="K35" s="67" t="s">
        <v>435</v>
      </c>
      <c r="L35" s="61">
        <v>18</v>
      </c>
      <c r="M35" s="62" t="s">
        <v>436</v>
      </c>
      <c r="N35" s="63" t="s">
        <v>23</v>
      </c>
      <c r="O35" s="64" t="s">
        <v>161</v>
      </c>
      <c r="P35" s="65">
        <v>22</v>
      </c>
      <c r="Q35" s="66" t="s">
        <v>437</v>
      </c>
      <c r="R35" s="67" t="s">
        <v>438</v>
      </c>
      <c r="S35" s="61">
        <v>19</v>
      </c>
      <c r="T35" s="62" t="s">
        <v>439</v>
      </c>
      <c r="U35" s="63" t="s">
        <v>23</v>
      </c>
      <c r="V35" s="64" t="s">
        <v>440</v>
      </c>
      <c r="W35" s="65">
        <v>23</v>
      </c>
      <c r="X35" s="66" t="s">
        <v>303</v>
      </c>
      <c r="Y35" s="67" t="s">
        <v>441</v>
      </c>
      <c r="Z35" s="61">
        <v>20</v>
      </c>
      <c r="AA35" s="62" t="s">
        <v>442</v>
      </c>
      <c r="AB35" s="63" t="s">
        <v>23</v>
      </c>
      <c r="AC35" s="64" t="s">
        <v>443</v>
      </c>
      <c r="AD35" s="65">
        <v>24</v>
      </c>
      <c r="AE35" s="66" t="s">
        <v>444</v>
      </c>
      <c r="AF35" s="67" t="s">
        <v>445</v>
      </c>
      <c r="AG35" s="51"/>
    </row>
    <row r="36" spans="2:33" ht="21.95" customHeight="1">
      <c r="B36" s="58"/>
      <c r="C36" s="68">
        <v>2</v>
      </c>
      <c r="D36" s="52">
        <v>0.45833333333333331</v>
      </c>
      <c r="E36" s="61">
        <v>21</v>
      </c>
      <c r="F36" s="62" t="s">
        <v>435</v>
      </c>
      <c r="G36" s="63" t="s">
        <v>23</v>
      </c>
      <c r="H36" s="64" t="s">
        <v>446</v>
      </c>
      <c r="I36" s="65">
        <v>17</v>
      </c>
      <c r="J36" s="69" t="s">
        <v>147</v>
      </c>
      <c r="K36" s="70" t="s">
        <v>433</v>
      </c>
      <c r="L36" s="61">
        <v>22</v>
      </c>
      <c r="M36" s="62" t="s">
        <v>438</v>
      </c>
      <c r="N36" s="63" t="s">
        <v>32</v>
      </c>
      <c r="O36" s="64" t="s">
        <v>447</v>
      </c>
      <c r="P36" s="65">
        <v>18</v>
      </c>
      <c r="Q36" s="69" t="s">
        <v>161</v>
      </c>
      <c r="R36" s="70" t="s">
        <v>436</v>
      </c>
      <c r="S36" s="61">
        <v>23</v>
      </c>
      <c r="T36" s="62" t="s">
        <v>441</v>
      </c>
      <c r="U36" s="63" t="s">
        <v>23</v>
      </c>
      <c r="V36" s="64" t="s">
        <v>448</v>
      </c>
      <c r="W36" s="65">
        <v>19</v>
      </c>
      <c r="X36" s="69" t="s">
        <v>440</v>
      </c>
      <c r="Y36" s="70" t="s">
        <v>439</v>
      </c>
      <c r="Z36" s="61">
        <v>24</v>
      </c>
      <c r="AA36" s="62" t="s">
        <v>445</v>
      </c>
      <c r="AB36" s="63" t="s">
        <v>23</v>
      </c>
      <c r="AC36" s="64" t="s">
        <v>449</v>
      </c>
      <c r="AD36" s="65">
        <v>20</v>
      </c>
      <c r="AE36" s="69" t="s">
        <v>443</v>
      </c>
      <c r="AF36" s="70" t="s">
        <v>442</v>
      </c>
      <c r="AG36" s="51"/>
    </row>
    <row r="37" spans="2:33" ht="21.95" customHeight="1">
      <c r="B37" s="58"/>
      <c r="C37" s="68">
        <v>3</v>
      </c>
      <c r="D37" s="52">
        <v>0.5</v>
      </c>
      <c r="E37" s="61">
        <v>17</v>
      </c>
      <c r="F37" s="71" t="s">
        <v>450</v>
      </c>
      <c r="G37" s="63" t="s">
        <v>24</v>
      </c>
      <c r="H37" s="72" t="s">
        <v>147</v>
      </c>
      <c r="I37" s="65">
        <v>21</v>
      </c>
      <c r="J37" s="69" t="s">
        <v>435</v>
      </c>
      <c r="K37" s="70" t="s">
        <v>446</v>
      </c>
      <c r="L37" s="61">
        <v>18</v>
      </c>
      <c r="M37" s="71" t="s">
        <v>451</v>
      </c>
      <c r="N37" s="63" t="s">
        <v>24</v>
      </c>
      <c r="O37" s="72" t="s">
        <v>161</v>
      </c>
      <c r="P37" s="65">
        <v>22</v>
      </c>
      <c r="Q37" s="69" t="s">
        <v>438</v>
      </c>
      <c r="R37" s="70" t="s">
        <v>447</v>
      </c>
      <c r="S37" s="61">
        <v>19</v>
      </c>
      <c r="T37" s="71" t="s">
        <v>452</v>
      </c>
      <c r="U37" s="63" t="s">
        <v>24</v>
      </c>
      <c r="V37" s="72" t="s">
        <v>440</v>
      </c>
      <c r="W37" s="65">
        <v>23</v>
      </c>
      <c r="X37" s="69" t="s">
        <v>441</v>
      </c>
      <c r="Y37" s="70" t="s">
        <v>448</v>
      </c>
      <c r="Z37" s="61">
        <v>20</v>
      </c>
      <c r="AA37" s="71" t="s">
        <v>453</v>
      </c>
      <c r="AB37" s="63" t="s">
        <v>24</v>
      </c>
      <c r="AC37" s="72" t="s">
        <v>443</v>
      </c>
      <c r="AD37" s="65">
        <v>24</v>
      </c>
      <c r="AE37" s="69" t="s">
        <v>445</v>
      </c>
      <c r="AF37" s="70" t="s">
        <v>449</v>
      </c>
      <c r="AG37" s="51"/>
    </row>
    <row r="38" spans="2:33" ht="21.95" customHeight="1">
      <c r="B38" s="58"/>
      <c r="C38" s="68">
        <v>4</v>
      </c>
      <c r="D38" s="52">
        <v>0.54166666666666663</v>
      </c>
      <c r="E38" s="61">
        <v>21</v>
      </c>
      <c r="F38" s="71" t="s">
        <v>434</v>
      </c>
      <c r="G38" s="63" t="s">
        <v>24</v>
      </c>
      <c r="H38" s="72" t="s">
        <v>446</v>
      </c>
      <c r="I38" s="65">
        <v>17</v>
      </c>
      <c r="J38" s="69" t="s">
        <v>450</v>
      </c>
      <c r="K38" s="70" t="s">
        <v>147</v>
      </c>
      <c r="L38" s="61">
        <v>22</v>
      </c>
      <c r="M38" s="71" t="s">
        <v>437</v>
      </c>
      <c r="N38" s="63" t="s">
        <v>24</v>
      </c>
      <c r="O38" s="72" t="s">
        <v>447</v>
      </c>
      <c r="P38" s="65">
        <v>18</v>
      </c>
      <c r="Q38" s="69" t="s">
        <v>451</v>
      </c>
      <c r="R38" s="70" t="s">
        <v>161</v>
      </c>
      <c r="S38" s="61">
        <v>23</v>
      </c>
      <c r="T38" s="71" t="s">
        <v>303</v>
      </c>
      <c r="U38" s="63" t="s">
        <v>24</v>
      </c>
      <c r="V38" s="72" t="s">
        <v>448</v>
      </c>
      <c r="W38" s="65">
        <v>19</v>
      </c>
      <c r="X38" s="69" t="s">
        <v>452</v>
      </c>
      <c r="Y38" s="70" t="s">
        <v>440</v>
      </c>
      <c r="Z38" s="61">
        <v>24</v>
      </c>
      <c r="AA38" s="71" t="s">
        <v>444</v>
      </c>
      <c r="AB38" s="63" t="s">
        <v>24</v>
      </c>
      <c r="AC38" s="72" t="s">
        <v>449</v>
      </c>
      <c r="AD38" s="65">
        <v>20</v>
      </c>
      <c r="AE38" s="69" t="s">
        <v>453</v>
      </c>
      <c r="AF38" s="70" t="s">
        <v>443</v>
      </c>
      <c r="AG38" s="51"/>
    </row>
    <row r="39" spans="2:33" ht="21.95" customHeight="1">
      <c r="B39" s="58"/>
      <c r="C39" s="68">
        <v>5</v>
      </c>
      <c r="D39" s="52">
        <v>0.58333333333333337</v>
      </c>
      <c r="E39" s="61">
        <v>17</v>
      </c>
      <c r="F39" s="71" t="s">
        <v>450</v>
      </c>
      <c r="G39" s="63" t="s">
        <v>24</v>
      </c>
      <c r="H39" s="72" t="s">
        <v>433</v>
      </c>
      <c r="I39" s="65">
        <v>21</v>
      </c>
      <c r="J39" s="69" t="s">
        <v>446</v>
      </c>
      <c r="K39" s="70" t="s">
        <v>434</v>
      </c>
      <c r="L39" s="61">
        <v>18</v>
      </c>
      <c r="M39" s="71" t="s">
        <v>451</v>
      </c>
      <c r="N39" s="63" t="s">
        <v>24</v>
      </c>
      <c r="O39" s="72" t="s">
        <v>436</v>
      </c>
      <c r="P39" s="65">
        <v>22</v>
      </c>
      <c r="Q39" s="69" t="s">
        <v>447</v>
      </c>
      <c r="R39" s="70" t="s">
        <v>437</v>
      </c>
      <c r="S39" s="61">
        <v>19</v>
      </c>
      <c r="T39" s="71" t="s">
        <v>452</v>
      </c>
      <c r="U39" s="63" t="s">
        <v>24</v>
      </c>
      <c r="V39" s="72" t="s">
        <v>439</v>
      </c>
      <c r="W39" s="65">
        <v>23</v>
      </c>
      <c r="X39" s="69" t="s">
        <v>448</v>
      </c>
      <c r="Y39" s="70" t="s">
        <v>303</v>
      </c>
      <c r="Z39" s="61">
        <v>20</v>
      </c>
      <c r="AA39" s="71" t="s">
        <v>453</v>
      </c>
      <c r="AB39" s="63" t="s">
        <v>24</v>
      </c>
      <c r="AC39" s="72" t="s">
        <v>442</v>
      </c>
      <c r="AD39" s="65">
        <v>24</v>
      </c>
      <c r="AE39" s="69" t="s">
        <v>449</v>
      </c>
      <c r="AF39" s="70" t="s">
        <v>444</v>
      </c>
      <c r="AG39" s="51"/>
    </row>
    <row r="40" spans="2:33" ht="21.95" customHeight="1">
      <c r="B40" s="58"/>
      <c r="C40" s="68">
        <v>6</v>
      </c>
      <c r="D40" s="52">
        <v>0.625</v>
      </c>
      <c r="E40" s="61">
        <v>21</v>
      </c>
      <c r="F40" s="71" t="s">
        <v>434</v>
      </c>
      <c r="G40" s="63" t="s">
        <v>24</v>
      </c>
      <c r="H40" s="72" t="s">
        <v>435</v>
      </c>
      <c r="I40" s="65">
        <v>17</v>
      </c>
      <c r="J40" s="69" t="s">
        <v>433</v>
      </c>
      <c r="K40" s="70" t="s">
        <v>450</v>
      </c>
      <c r="L40" s="61">
        <v>22</v>
      </c>
      <c r="M40" s="71" t="s">
        <v>437</v>
      </c>
      <c r="N40" s="63" t="s">
        <v>24</v>
      </c>
      <c r="O40" s="72" t="s">
        <v>438</v>
      </c>
      <c r="P40" s="65">
        <v>18</v>
      </c>
      <c r="Q40" s="69" t="s">
        <v>436</v>
      </c>
      <c r="R40" s="70" t="s">
        <v>451</v>
      </c>
      <c r="S40" s="61">
        <v>23</v>
      </c>
      <c r="T40" s="71" t="s">
        <v>303</v>
      </c>
      <c r="U40" s="63" t="s">
        <v>24</v>
      </c>
      <c r="V40" s="72" t="s">
        <v>441</v>
      </c>
      <c r="W40" s="65">
        <v>19</v>
      </c>
      <c r="X40" s="69" t="s">
        <v>439</v>
      </c>
      <c r="Y40" s="70" t="s">
        <v>452</v>
      </c>
      <c r="Z40" s="61">
        <v>24</v>
      </c>
      <c r="AA40" s="71" t="s">
        <v>444</v>
      </c>
      <c r="AB40" s="63" t="s">
        <v>24</v>
      </c>
      <c r="AC40" s="72" t="s">
        <v>445</v>
      </c>
      <c r="AD40" s="65">
        <v>20</v>
      </c>
      <c r="AE40" s="69" t="s">
        <v>442</v>
      </c>
      <c r="AF40" s="70" t="s">
        <v>453</v>
      </c>
      <c r="AG40" s="51"/>
    </row>
    <row r="41" spans="2:33" ht="21.95" customHeight="1" thickBot="1"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5"/>
    </row>
    <row r="42" spans="2:33" ht="21.95" customHeight="1" thickBot="1">
      <c r="B42" s="76"/>
    </row>
    <row r="43" spans="2:33" ht="21.95" customHeight="1">
      <c r="B43" s="46"/>
      <c r="C43" s="47" t="s">
        <v>66</v>
      </c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76"/>
      <c r="AB43" s="76"/>
      <c r="AC43" s="76"/>
      <c r="AD43" s="76"/>
      <c r="AE43" s="76"/>
      <c r="AF43" s="76"/>
      <c r="AG43" s="76"/>
    </row>
    <row r="44" spans="2:33" ht="21.95" customHeight="1">
      <c r="B44" s="77"/>
      <c r="C44" s="616"/>
      <c r="D44" s="618" t="s">
        <v>11</v>
      </c>
      <c r="E44" s="609" t="s">
        <v>33</v>
      </c>
      <c r="F44" s="610"/>
      <c r="G44" s="610"/>
      <c r="H44" s="610"/>
      <c r="I44" s="610"/>
      <c r="J44" s="610"/>
      <c r="K44" s="611"/>
      <c r="L44" s="609" t="s">
        <v>13</v>
      </c>
      <c r="M44" s="610"/>
      <c r="N44" s="610"/>
      <c r="O44" s="610"/>
      <c r="P44" s="610"/>
      <c r="Q44" s="610"/>
      <c r="R44" s="611"/>
      <c r="S44" s="609" t="s">
        <v>34</v>
      </c>
      <c r="T44" s="610"/>
      <c r="U44" s="610"/>
      <c r="V44" s="610"/>
      <c r="W44" s="610"/>
      <c r="X44" s="610"/>
      <c r="Y44" s="611"/>
      <c r="Z44" s="179"/>
      <c r="AA44" s="128"/>
      <c r="AB44" s="128"/>
      <c r="AC44" s="128"/>
      <c r="AD44" s="128"/>
      <c r="AE44" s="128"/>
      <c r="AF44" s="128"/>
      <c r="AG44" s="76"/>
    </row>
    <row r="45" spans="2:33" ht="21.95" customHeight="1">
      <c r="B45" s="77"/>
      <c r="C45" s="617"/>
      <c r="D45" s="619"/>
      <c r="E45" s="609" t="s">
        <v>16</v>
      </c>
      <c r="F45" s="610"/>
      <c r="G45" s="610"/>
      <c r="H45" s="611"/>
      <c r="I45" s="612" t="s">
        <v>17</v>
      </c>
      <c r="J45" s="613"/>
      <c r="K45" s="615"/>
      <c r="L45" s="609" t="s">
        <v>16</v>
      </c>
      <c r="M45" s="610"/>
      <c r="N45" s="610"/>
      <c r="O45" s="611"/>
      <c r="P45" s="612" t="s">
        <v>17</v>
      </c>
      <c r="Q45" s="613"/>
      <c r="R45" s="615"/>
      <c r="S45" s="609" t="s">
        <v>16</v>
      </c>
      <c r="T45" s="610"/>
      <c r="U45" s="610"/>
      <c r="V45" s="611"/>
      <c r="W45" s="612" t="s">
        <v>17</v>
      </c>
      <c r="X45" s="613"/>
      <c r="Y45" s="615"/>
      <c r="Z45" s="179"/>
      <c r="AA45" s="128"/>
      <c r="AB45" s="128"/>
      <c r="AC45" s="128"/>
      <c r="AD45" s="129"/>
      <c r="AE45" s="129"/>
      <c r="AF45" s="129"/>
      <c r="AG45" s="76"/>
    </row>
    <row r="46" spans="2:33" ht="21.95" customHeight="1" thickBot="1">
      <c r="B46" s="50"/>
      <c r="C46" s="55"/>
      <c r="D46" s="55">
        <v>0.38541666666666669</v>
      </c>
      <c r="E46" s="607" t="s">
        <v>18</v>
      </c>
      <c r="F46" s="608"/>
      <c r="G46" s="608"/>
      <c r="H46" s="608"/>
      <c r="I46" s="608"/>
      <c r="J46" s="608"/>
      <c r="K46" s="608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7"/>
      <c r="Z46" s="184"/>
      <c r="AA46" s="105"/>
      <c r="AB46" s="105"/>
      <c r="AC46" s="105"/>
      <c r="AD46" s="105"/>
      <c r="AE46" s="105"/>
      <c r="AF46" s="105"/>
      <c r="AG46" s="76"/>
    </row>
    <row r="47" spans="2:33" ht="21.95" customHeight="1" thickTop="1">
      <c r="B47" s="77"/>
      <c r="C47" s="59">
        <v>1</v>
      </c>
      <c r="D47" s="52">
        <v>0.41666666666666669</v>
      </c>
      <c r="E47" s="61">
        <v>25</v>
      </c>
      <c r="F47" s="62" t="s">
        <v>454</v>
      </c>
      <c r="G47" s="63" t="s">
        <v>35</v>
      </c>
      <c r="H47" s="64" t="s">
        <v>455</v>
      </c>
      <c r="I47" s="65">
        <v>28</v>
      </c>
      <c r="J47" s="66" t="s">
        <v>159</v>
      </c>
      <c r="K47" s="67" t="s">
        <v>456</v>
      </c>
      <c r="L47" s="61">
        <v>26</v>
      </c>
      <c r="M47" s="62" t="s">
        <v>143</v>
      </c>
      <c r="N47" s="63" t="s">
        <v>32</v>
      </c>
      <c r="O47" s="64" t="s">
        <v>457</v>
      </c>
      <c r="P47" s="65">
        <v>29</v>
      </c>
      <c r="Q47" s="66" t="s">
        <v>458</v>
      </c>
      <c r="R47" s="67" t="s">
        <v>459</v>
      </c>
      <c r="S47" s="61">
        <v>27</v>
      </c>
      <c r="T47" s="62" t="s">
        <v>460</v>
      </c>
      <c r="U47" s="63" t="s">
        <v>36</v>
      </c>
      <c r="V47" s="64" t="s">
        <v>145</v>
      </c>
      <c r="W47" s="65">
        <v>30</v>
      </c>
      <c r="X47" s="66" t="s">
        <v>461</v>
      </c>
      <c r="Y47" s="67" t="s">
        <v>462</v>
      </c>
      <c r="Z47" s="185"/>
      <c r="AA47" s="123"/>
      <c r="AB47" s="123"/>
      <c r="AC47" s="123"/>
      <c r="AD47" s="124"/>
      <c r="AE47" s="125"/>
      <c r="AF47" s="125"/>
      <c r="AG47" s="76"/>
    </row>
    <row r="48" spans="2:33" ht="21.95" customHeight="1">
      <c r="B48" s="77"/>
      <c r="C48" s="68">
        <v>2</v>
      </c>
      <c r="D48" s="52">
        <v>0.45833333333333331</v>
      </c>
      <c r="E48" s="61">
        <v>28</v>
      </c>
      <c r="F48" s="62" t="s">
        <v>456</v>
      </c>
      <c r="G48" s="63" t="s">
        <v>32</v>
      </c>
      <c r="H48" s="64" t="s">
        <v>463</v>
      </c>
      <c r="I48" s="65">
        <v>25</v>
      </c>
      <c r="J48" s="69" t="s">
        <v>455</v>
      </c>
      <c r="K48" s="70" t="s">
        <v>454</v>
      </c>
      <c r="L48" s="61">
        <v>29</v>
      </c>
      <c r="M48" s="62" t="s">
        <v>459</v>
      </c>
      <c r="N48" s="63" t="s">
        <v>23</v>
      </c>
      <c r="O48" s="64" t="s">
        <v>155</v>
      </c>
      <c r="P48" s="65">
        <v>26</v>
      </c>
      <c r="Q48" s="69" t="s">
        <v>457</v>
      </c>
      <c r="R48" s="70" t="s">
        <v>143</v>
      </c>
      <c r="S48" s="61">
        <v>30</v>
      </c>
      <c r="T48" s="62" t="s">
        <v>462</v>
      </c>
      <c r="U48" s="63" t="s">
        <v>23</v>
      </c>
      <c r="V48" s="64" t="s">
        <v>464</v>
      </c>
      <c r="W48" s="65">
        <v>27</v>
      </c>
      <c r="X48" s="69" t="s">
        <v>145</v>
      </c>
      <c r="Y48" s="70" t="s">
        <v>460</v>
      </c>
      <c r="Z48" s="185"/>
      <c r="AA48" s="123"/>
      <c r="AB48" s="123"/>
      <c r="AC48" s="123"/>
      <c r="AD48" s="124"/>
      <c r="AE48" s="125"/>
      <c r="AF48" s="125"/>
      <c r="AG48" s="76"/>
    </row>
    <row r="49" spans="2:33" ht="21.95" customHeight="1">
      <c r="B49" s="77"/>
      <c r="C49" s="68">
        <v>3</v>
      </c>
      <c r="D49" s="52">
        <v>0.5</v>
      </c>
      <c r="E49" s="61">
        <v>25</v>
      </c>
      <c r="F49" s="71" t="s">
        <v>465</v>
      </c>
      <c r="G49" s="63" t="s">
        <v>24</v>
      </c>
      <c r="H49" s="72" t="s">
        <v>455</v>
      </c>
      <c r="I49" s="65">
        <v>28</v>
      </c>
      <c r="J49" s="69" t="s">
        <v>456</v>
      </c>
      <c r="K49" s="70" t="s">
        <v>463</v>
      </c>
      <c r="L49" s="61">
        <v>26</v>
      </c>
      <c r="M49" s="71" t="s">
        <v>131</v>
      </c>
      <c r="N49" s="63" t="s">
        <v>24</v>
      </c>
      <c r="O49" s="72" t="s">
        <v>457</v>
      </c>
      <c r="P49" s="65">
        <v>29</v>
      </c>
      <c r="Q49" s="69" t="s">
        <v>459</v>
      </c>
      <c r="R49" s="70" t="s">
        <v>155</v>
      </c>
      <c r="S49" s="61">
        <v>27</v>
      </c>
      <c r="T49" s="71" t="s">
        <v>466</v>
      </c>
      <c r="U49" s="63" t="s">
        <v>24</v>
      </c>
      <c r="V49" s="72" t="s">
        <v>145</v>
      </c>
      <c r="W49" s="65">
        <v>30</v>
      </c>
      <c r="X49" s="69" t="s">
        <v>462</v>
      </c>
      <c r="Y49" s="70" t="s">
        <v>464</v>
      </c>
      <c r="Z49" s="185"/>
      <c r="AA49" s="123"/>
      <c r="AB49" s="123"/>
      <c r="AC49" s="123"/>
      <c r="AD49" s="124"/>
      <c r="AE49" s="125"/>
      <c r="AF49" s="125"/>
      <c r="AG49" s="76"/>
    </row>
    <row r="50" spans="2:33" ht="21.95" customHeight="1">
      <c r="B50" s="77"/>
      <c r="C50" s="68">
        <v>4</v>
      </c>
      <c r="D50" s="52">
        <v>0.54166666666666663</v>
      </c>
      <c r="E50" s="61">
        <v>28</v>
      </c>
      <c r="F50" s="71" t="s">
        <v>159</v>
      </c>
      <c r="G50" s="63" t="s">
        <v>24</v>
      </c>
      <c r="H50" s="72" t="s">
        <v>463</v>
      </c>
      <c r="I50" s="65">
        <v>25</v>
      </c>
      <c r="J50" s="69" t="s">
        <v>465</v>
      </c>
      <c r="K50" s="70" t="s">
        <v>455</v>
      </c>
      <c r="L50" s="61">
        <v>29</v>
      </c>
      <c r="M50" s="71" t="s">
        <v>458</v>
      </c>
      <c r="N50" s="63" t="s">
        <v>24</v>
      </c>
      <c r="O50" s="72" t="s">
        <v>155</v>
      </c>
      <c r="P50" s="65">
        <v>26</v>
      </c>
      <c r="Q50" s="69" t="s">
        <v>131</v>
      </c>
      <c r="R50" s="70" t="s">
        <v>457</v>
      </c>
      <c r="S50" s="61">
        <v>30</v>
      </c>
      <c r="T50" s="71" t="s">
        <v>461</v>
      </c>
      <c r="U50" s="63" t="s">
        <v>24</v>
      </c>
      <c r="V50" s="72" t="s">
        <v>464</v>
      </c>
      <c r="W50" s="65">
        <v>27</v>
      </c>
      <c r="X50" s="69" t="s">
        <v>466</v>
      </c>
      <c r="Y50" s="70" t="s">
        <v>145</v>
      </c>
      <c r="Z50" s="185"/>
      <c r="AA50" s="123"/>
      <c r="AB50" s="123"/>
      <c r="AC50" s="123"/>
      <c r="AD50" s="124"/>
      <c r="AE50" s="125"/>
      <c r="AF50" s="125"/>
      <c r="AG50" s="76"/>
    </row>
    <row r="51" spans="2:33" ht="21.95" customHeight="1">
      <c r="B51" s="77"/>
      <c r="C51" s="68">
        <v>5</v>
      </c>
      <c r="D51" s="52">
        <v>0.58333333333333337</v>
      </c>
      <c r="E51" s="61">
        <v>25</v>
      </c>
      <c r="F51" s="71" t="s">
        <v>465</v>
      </c>
      <c r="G51" s="63" t="s">
        <v>24</v>
      </c>
      <c r="H51" s="72" t="s">
        <v>454</v>
      </c>
      <c r="I51" s="65">
        <v>28</v>
      </c>
      <c r="J51" s="69" t="s">
        <v>463</v>
      </c>
      <c r="K51" s="70" t="s">
        <v>159</v>
      </c>
      <c r="L51" s="61">
        <v>26</v>
      </c>
      <c r="M51" s="71" t="s">
        <v>131</v>
      </c>
      <c r="N51" s="63" t="s">
        <v>24</v>
      </c>
      <c r="O51" s="72" t="s">
        <v>143</v>
      </c>
      <c r="P51" s="65">
        <v>29</v>
      </c>
      <c r="Q51" s="69" t="s">
        <v>155</v>
      </c>
      <c r="R51" s="70" t="s">
        <v>458</v>
      </c>
      <c r="S51" s="61">
        <v>27</v>
      </c>
      <c r="T51" s="71" t="s">
        <v>466</v>
      </c>
      <c r="U51" s="63" t="s">
        <v>24</v>
      </c>
      <c r="V51" s="72" t="s">
        <v>460</v>
      </c>
      <c r="W51" s="65">
        <v>30</v>
      </c>
      <c r="X51" s="69" t="s">
        <v>464</v>
      </c>
      <c r="Y51" s="70" t="s">
        <v>461</v>
      </c>
      <c r="Z51" s="185"/>
      <c r="AA51" s="123"/>
      <c r="AB51" s="123"/>
      <c r="AC51" s="123"/>
      <c r="AD51" s="124"/>
      <c r="AE51" s="125"/>
      <c r="AF51" s="125"/>
      <c r="AG51" s="76"/>
    </row>
    <row r="52" spans="2:33" ht="21.95" customHeight="1">
      <c r="B52" s="77"/>
      <c r="C52" s="68">
        <v>6</v>
      </c>
      <c r="D52" s="52">
        <v>0.625</v>
      </c>
      <c r="E52" s="61">
        <v>28</v>
      </c>
      <c r="F52" s="71" t="s">
        <v>159</v>
      </c>
      <c r="G52" s="63" t="s">
        <v>24</v>
      </c>
      <c r="H52" s="72" t="s">
        <v>456</v>
      </c>
      <c r="I52" s="65">
        <v>25</v>
      </c>
      <c r="J52" s="69" t="s">
        <v>454</v>
      </c>
      <c r="K52" s="70" t="s">
        <v>465</v>
      </c>
      <c r="L52" s="61">
        <v>29</v>
      </c>
      <c r="M52" s="71" t="s">
        <v>458</v>
      </c>
      <c r="N52" s="63" t="s">
        <v>24</v>
      </c>
      <c r="O52" s="72" t="s">
        <v>459</v>
      </c>
      <c r="P52" s="65">
        <v>26</v>
      </c>
      <c r="Q52" s="69" t="s">
        <v>143</v>
      </c>
      <c r="R52" s="70" t="s">
        <v>131</v>
      </c>
      <c r="S52" s="61">
        <v>30</v>
      </c>
      <c r="T52" s="71" t="s">
        <v>461</v>
      </c>
      <c r="U52" s="63" t="s">
        <v>24</v>
      </c>
      <c r="V52" s="72" t="s">
        <v>462</v>
      </c>
      <c r="W52" s="65">
        <v>27</v>
      </c>
      <c r="X52" s="69" t="s">
        <v>460</v>
      </c>
      <c r="Y52" s="70" t="s">
        <v>466</v>
      </c>
      <c r="Z52" s="185"/>
      <c r="AA52" s="123"/>
      <c r="AB52" s="123"/>
      <c r="AC52" s="123"/>
      <c r="AD52" s="124"/>
      <c r="AE52" s="125"/>
      <c r="AF52" s="125"/>
      <c r="AG52" s="76"/>
    </row>
    <row r="53" spans="2:33" ht="21.95" customHeight="1" thickBot="1"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5"/>
      <c r="AA53" s="76"/>
      <c r="AB53" s="76"/>
      <c r="AC53" s="76"/>
      <c r="AD53" s="76"/>
      <c r="AE53" s="76"/>
      <c r="AF53" s="76"/>
      <c r="AG53" s="76"/>
    </row>
    <row r="54" spans="2:33" ht="21.9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2:33" ht="21.9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2:33" ht="21.95" customHeight="1" thickBot="1">
      <c r="B56" s="45" t="s">
        <v>37</v>
      </c>
      <c r="AA56" s="76"/>
      <c r="AB56" s="76"/>
      <c r="AC56" s="76"/>
      <c r="AD56" s="76"/>
      <c r="AE56" s="76"/>
      <c r="AF56" s="76"/>
      <c r="AG56" s="76"/>
    </row>
    <row r="57" spans="2:33" ht="21.95" customHeight="1">
      <c r="B57" s="46"/>
      <c r="C57" s="47" t="s">
        <v>65</v>
      </c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9"/>
      <c r="AA57" s="76"/>
      <c r="AB57" s="76"/>
      <c r="AC57" s="76"/>
      <c r="AD57" s="76"/>
      <c r="AE57" s="76"/>
      <c r="AF57" s="76"/>
      <c r="AG57" s="76"/>
    </row>
    <row r="58" spans="2:33" ht="21.95" customHeight="1">
      <c r="B58" s="58"/>
      <c r="C58" s="616"/>
      <c r="D58" s="618" t="s">
        <v>11</v>
      </c>
      <c r="E58" s="609" t="s">
        <v>12</v>
      </c>
      <c r="F58" s="610"/>
      <c r="G58" s="610"/>
      <c r="H58" s="610"/>
      <c r="I58" s="610"/>
      <c r="J58" s="610"/>
      <c r="K58" s="611"/>
      <c r="L58" s="609" t="s">
        <v>38</v>
      </c>
      <c r="M58" s="610"/>
      <c r="N58" s="610"/>
      <c r="O58" s="610"/>
      <c r="P58" s="610"/>
      <c r="Q58" s="610"/>
      <c r="R58" s="611"/>
      <c r="S58" s="609" t="s">
        <v>14</v>
      </c>
      <c r="T58" s="610"/>
      <c r="U58" s="610"/>
      <c r="V58" s="610"/>
      <c r="W58" s="610"/>
      <c r="X58" s="610"/>
      <c r="Y58" s="611"/>
      <c r="Z58" s="186"/>
      <c r="AA58" s="29"/>
      <c r="AB58" s="29"/>
      <c r="AC58" s="29"/>
      <c r="AD58" s="29"/>
      <c r="AE58" s="29"/>
      <c r="AF58" s="29"/>
      <c r="AG58" s="76"/>
    </row>
    <row r="59" spans="2:33" ht="21.95" customHeight="1">
      <c r="B59" s="58"/>
      <c r="C59" s="617"/>
      <c r="D59" s="619"/>
      <c r="E59" s="609" t="s">
        <v>16</v>
      </c>
      <c r="F59" s="610"/>
      <c r="G59" s="610"/>
      <c r="H59" s="611"/>
      <c r="I59" s="612" t="s">
        <v>17</v>
      </c>
      <c r="J59" s="613"/>
      <c r="K59" s="615"/>
      <c r="L59" s="609" t="s">
        <v>16</v>
      </c>
      <c r="M59" s="610"/>
      <c r="N59" s="610"/>
      <c r="O59" s="611"/>
      <c r="P59" s="612" t="s">
        <v>17</v>
      </c>
      <c r="Q59" s="613"/>
      <c r="R59" s="615"/>
      <c r="S59" s="609" t="s">
        <v>16</v>
      </c>
      <c r="T59" s="610"/>
      <c r="U59" s="610"/>
      <c r="V59" s="611"/>
      <c r="W59" s="612" t="s">
        <v>17</v>
      </c>
      <c r="X59" s="613"/>
      <c r="Y59" s="615"/>
      <c r="Z59" s="186"/>
      <c r="AA59" s="29"/>
      <c r="AB59" s="29"/>
      <c r="AC59" s="29"/>
      <c r="AD59" s="29"/>
      <c r="AE59" s="29"/>
      <c r="AF59" s="29"/>
      <c r="AG59" s="76"/>
    </row>
    <row r="60" spans="2:33" ht="21.95" customHeight="1" thickBot="1">
      <c r="B60" s="50"/>
      <c r="C60" s="55"/>
      <c r="D60" s="55">
        <v>0.38541666666666669</v>
      </c>
      <c r="E60" s="607" t="s">
        <v>18</v>
      </c>
      <c r="F60" s="608"/>
      <c r="G60" s="608"/>
      <c r="H60" s="608"/>
      <c r="I60" s="608"/>
      <c r="J60" s="608"/>
      <c r="K60" s="608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51"/>
      <c r="AA60" s="76"/>
      <c r="AB60" s="76"/>
      <c r="AC60" s="76"/>
      <c r="AD60" s="76"/>
      <c r="AE60" s="76"/>
      <c r="AF60" s="76"/>
      <c r="AG60" s="76"/>
    </row>
    <row r="61" spans="2:33" ht="21.95" customHeight="1" thickTop="1">
      <c r="B61" s="58"/>
      <c r="C61" s="59">
        <v>1</v>
      </c>
      <c r="D61" s="52">
        <v>0.41666666666666669</v>
      </c>
      <c r="E61" s="61">
        <v>31</v>
      </c>
      <c r="F61" s="62" t="s">
        <v>467</v>
      </c>
      <c r="G61" s="63" t="s">
        <v>35</v>
      </c>
      <c r="H61" s="64" t="s">
        <v>468</v>
      </c>
      <c r="I61" s="65">
        <v>34</v>
      </c>
      <c r="J61" s="66" t="s">
        <v>469</v>
      </c>
      <c r="K61" s="67" t="s">
        <v>470</v>
      </c>
      <c r="L61" s="61">
        <v>32</v>
      </c>
      <c r="M61" s="62" t="s">
        <v>142</v>
      </c>
      <c r="N61" s="63" t="s">
        <v>23</v>
      </c>
      <c r="O61" s="64" t="s">
        <v>162</v>
      </c>
      <c r="P61" s="65">
        <v>35</v>
      </c>
      <c r="Q61" s="66" t="s">
        <v>471</v>
      </c>
      <c r="R61" s="67" t="s">
        <v>472</v>
      </c>
      <c r="S61" s="61">
        <v>33</v>
      </c>
      <c r="T61" s="62" t="s">
        <v>473</v>
      </c>
      <c r="U61" s="63" t="s">
        <v>23</v>
      </c>
      <c r="V61" s="64" t="s">
        <v>474</v>
      </c>
      <c r="W61" s="65">
        <v>36</v>
      </c>
      <c r="X61" s="66" t="s">
        <v>475</v>
      </c>
      <c r="Y61" s="67" t="s">
        <v>476</v>
      </c>
      <c r="Z61" s="186"/>
      <c r="AA61" s="29"/>
      <c r="AB61" s="29"/>
      <c r="AC61" s="29"/>
      <c r="AD61" s="29"/>
      <c r="AE61" s="29"/>
      <c r="AF61" s="29"/>
      <c r="AG61" s="76"/>
    </row>
    <row r="62" spans="2:33" ht="21.95" customHeight="1">
      <c r="B62" s="58"/>
      <c r="C62" s="68">
        <v>2</v>
      </c>
      <c r="D62" s="52">
        <v>0.45833333333333331</v>
      </c>
      <c r="E62" s="61">
        <v>34</v>
      </c>
      <c r="F62" s="62" t="s">
        <v>470</v>
      </c>
      <c r="G62" s="63" t="s">
        <v>23</v>
      </c>
      <c r="H62" s="64" t="s">
        <v>180</v>
      </c>
      <c r="I62" s="65">
        <v>31</v>
      </c>
      <c r="J62" s="69" t="s">
        <v>468</v>
      </c>
      <c r="K62" s="70" t="s">
        <v>467</v>
      </c>
      <c r="L62" s="61">
        <v>35</v>
      </c>
      <c r="M62" s="62" t="s">
        <v>472</v>
      </c>
      <c r="N62" s="63" t="s">
        <v>23</v>
      </c>
      <c r="O62" s="64" t="s">
        <v>477</v>
      </c>
      <c r="P62" s="65">
        <v>32</v>
      </c>
      <c r="Q62" s="69" t="s">
        <v>162</v>
      </c>
      <c r="R62" s="70" t="s">
        <v>142</v>
      </c>
      <c r="S62" s="61">
        <v>36</v>
      </c>
      <c r="T62" s="62" t="s">
        <v>476</v>
      </c>
      <c r="U62" s="63" t="s">
        <v>23</v>
      </c>
      <c r="V62" s="64" t="s">
        <v>478</v>
      </c>
      <c r="W62" s="65">
        <v>33</v>
      </c>
      <c r="X62" s="69" t="s">
        <v>474</v>
      </c>
      <c r="Y62" s="70" t="s">
        <v>473</v>
      </c>
      <c r="Z62" s="186"/>
      <c r="AA62" s="29"/>
      <c r="AB62" s="29"/>
      <c r="AC62" s="29"/>
      <c r="AD62" s="29"/>
      <c r="AE62" s="29"/>
      <c r="AF62" s="29"/>
      <c r="AG62" s="76"/>
    </row>
    <row r="63" spans="2:33" ht="21.95" customHeight="1">
      <c r="B63" s="58"/>
      <c r="C63" s="68">
        <v>3</v>
      </c>
      <c r="D63" s="52">
        <v>0.5</v>
      </c>
      <c r="E63" s="61">
        <v>31</v>
      </c>
      <c r="F63" s="71" t="s">
        <v>479</v>
      </c>
      <c r="G63" s="63" t="s">
        <v>24</v>
      </c>
      <c r="H63" s="72" t="s">
        <v>468</v>
      </c>
      <c r="I63" s="65">
        <v>34</v>
      </c>
      <c r="J63" s="69" t="s">
        <v>470</v>
      </c>
      <c r="K63" s="70" t="s">
        <v>180</v>
      </c>
      <c r="L63" s="61">
        <v>32</v>
      </c>
      <c r="M63" s="71" t="s">
        <v>480</v>
      </c>
      <c r="N63" s="63" t="s">
        <v>24</v>
      </c>
      <c r="O63" s="72" t="s">
        <v>162</v>
      </c>
      <c r="P63" s="65">
        <v>35</v>
      </c>
      <c r="Q63" s="69" t="s">
        <v>472</v>
      </c>
      <c r="R63" s="70" t="s">
        <v>477</v>
      </c>
      <c r="S63" s="61">
        <v>33</v>
      </c>
      <c r="T63" s="71" t="s">
        <v>481</v>
      </c>
      <c r="U63" s="63" t="s">
        <v>24</v>
      </c>
      <c r="V63" s="72" t="s">
        <v>474</v>
      </c>
      <c r="W63" s="65">
        <v>36</v>
      </c>
      <c r="X63" s="69" t="s">
        <v>476</v>
      </c>
      <c r="Y63" s="70" t="s">
        <v>478</v>
      </c>
      <c r="Z63" s="186"/>
      <c r="AA63" s="29"/>
      <c r="AB63" s="29"/>
      <c r="AC63" s="29"/>
      <c r="AD63" s="29"/>
      <c r="AE63" s="29"/>
      <c r="AF63" s="29"/>
      <c r="AG63" s="76"/>
    </row>
    <row r="64" spans="2:33" ht="21.95" customHeight="1">
      <c r="B64" s="58"/>
      <c r="C64" s="68">
        <v>4</v>
      </c>
      <c r="D64" s="52">
        <v>0.54166666666666663</v>
      </c>
      <c r="E64" s="61">
        <v>34</v>
      </c>
      <c r="F64" s="71" t="s">
        <v>469</v>
      </c>
      <c r="G64" s="63" t="s">
        <v>24</v>
      </c>
      <c r="H64" s="72" t="s">
        <v>180</v>
      </c>
      <c r="I64" s="65">
        <v>31</v>
      </c>
      <c r="J64" s="69" t="s">
        <v>479</v>
      </c>
      <c r="K64" s="70" t="s">
        <v>468</v>
      </c>
      <c r="L64" s="61">
        <v>35</v>
      </c>
      <c r="M64" s="71" t="s">
        <v>471</v>
      </c>
      <c r="N64" s="63" t="s">
        <v>24</v>
      </c>
      <c r="O64" s="72" t="s">
        <v>477</v>
      </c>
      <c r="P64" s="65">
        <v>32</v>
      </c>
      <c r="Q64" s="69" t="s">
        <v>480</v>
      </c>
      <c r="R64" s="70" t="s">
        <v>162</v>
      </c>
      <c r="S64" s="61">
        <v>36</v>
      </c>
      <c r="T64" s="71" t="s">
        <v>475</v>
      </c>
      <c r="U64" s="63" t="s">
        <v>24</v>
      </c>
      <c r="V64" s="72" t="s">
        <v>478</v>
      </c>
      <c r="W64" s="65">
        <v>33</v>
      </c>
      <c r="X64" s="69" t="s">
        <v>481</v>
      </c>
      <c r="Y64" s="70" t="s">
        <v>474</v>
      </c>
      <c r="Z64" s="186"/>
      <c r="AA64" s="29"/>
      <c r="AB64" s="29"/>
      <c r="AC64" s="29"/>
      <c r="AD64" s="29"/>
      <c r="AE64" s="29"/>
      <c r="AF64" s="29"/>
      <c r="AG64" s="76"/>
    </row>
    <row r="65" spans="2:33" ht="21.95" customHeight="1">
      <c r="B65" s="58"/>
      <c r="C65" s="68">
        <v>5</v>
      </c>
      <c r="D65" s="52">
        <v>0.58333333333333337</v>
      </c>
      <c r="E65" s="61">
        <v>31</v>
      </c>
      <c r="F65" s="71" t="s">
        <v>479</v>
      </c>
      <c r="G65" s="63" t="s">
        <v>24</v>
      </c>
      <c r="H65" s="72" t="s">
        <v>467</v>
      </c>
      <c r="I65" s="65">
        <v>34</v>
      </c>
      <c r="J65" s="69" t="s">
        <v>180</v>
      </c>
      <c r="K65" s="70" t="s">
        <v>469</v>
      </c>
      <c r="L65" s="61">
        <v>32</v>
      </c>
      <c r="M65" s="71" t="s">
        <v>480</v>
      </c>
      <c r="N65" s="63" t="s">
        <v>24</v>
      </c>
      <c r="O65" s="72" t="s">
        <v>142</v>
      </c>
      <c r="P65" s="65">
        <v>35</v>
      </c>
      <c r="Q65" s="69" t="s">
        <v>477</v>
      </c>
      <c r="R65" s="70" t="s">
        <v>471</v>
      </c>
      <c r="S65" s="61">
        <v>33</v>
      </c>
      <c r="T65" s="71" t="s">
        <v>481</v>
      </c>
      <c r="U65" s="63" t="s">
        <v>24</v>
      </c>
      <c r="V65" s="72" t="s">
        <v>473</v>
      </c>
      <c r="W65" s="65">
        <v>36</v>
      </c>
      <c r="X65" s="69" t="s">
        <v>478</v>
      </c>
      <c r="Y65" s="70" t="s">
        <v>475</v>
      </c>
      <c r="Z65" s="186"/>
      <c r="AA65" s="29"/>
      <c r="AB65" s="29"/>
      <c r="AC65" s="29"/>
      <c r="AD65" s="29"/>
      <c r="AE65" s="29"/>
      <c r="AF65" s="29"/>
      <c r="AG65" s="76"/>
    </row>
    <row r="66" spans="2:33" ht="21.95" customHeight="1">
      <c r="B66" s="58"/>
      <c r="C66" s="68">
        <v>6</v>
      </c>
      <c r="D66" s="52">
        <v>0.625</v>
      </c>
      <c r="E66" s="61">
        <v>34</v>
      </c>
      <c r="F66" s="71" t="s">
        <v>469</v>
      </c>
      <c r="G66" s="63" t="s">
        <v>24</v>
      </c>
      <c r="H66" s="72" t="s">
        <v>470</v>
      </c>
      <c r="I66" s="65">
        <v>31</v>
      </c>
      <c r="J66" s="69" t="s">
        <v>467</v>
      </c>
      <c r="K66" s="70" t="s">
        <v>479</v>
      </c>
      <c r="L66" s="61">
        <v>35</v>
      </c>
      <c r="M66" s="71" t="s">
        <v>471</v>
      </c>
      <c r="N66" s="63" t="s">
        <v>24</v>
      </c>
      <c r="O66" s="72" t="s">
        <v>472</v>
      </c>
      <c r="P66" s="65">
        <v>32</v>
      </c>
      <c r="Q66" s="69" t="s">
        <v>142</v>
      </c>
      <c r="R66" s="70" t="s">
        <v>480</v>
      </c>
      <c r="S66" s="61">
        <v>36</v>
      </c>
      <c r="T66" s="71" t="s">
        <v>475</v>
      </c>
      <c r="U66" s="63" t="s">
        <v>24</v>
      </c>
      <c r="V66" s="72" t="s">
        <v>476</v>
      </c>
      <c r="W66" s="65">
        <v>33</v>
      </c>
      <c r="X66" s="69" t="s">
        <v>473</v>
      </c>
      <c r="Y66" s="70" t="s">
        <v>481</v>
      </c>
      <c r="Z66" s="186"/>
      <c r="AA66" s="29"/>
      <c r="AB66" s="29"/>
      <c r="AC66" s="29"/>
      <c r="AD66" s="29"/>
      <c r="AE66" s="29"/>
      <c r="AF66" s="29"/>
      <c r="AG66" s="76"/>
    </row>
    <row r="67" spans="2:33" ht="21.95" customHeight="1" thickBot="1"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6"/>
      <c r="AB67" s="76"/>
      <c r="AC67" s="76"/>
      <c r="AD67" s="76"/>
      <c r="AE67" s="76"/>
      <c r="AF67" s="76"/>
      <c r="AG67" s="76"/>
    </row>
    <row r="68" spans="2:33" ht="21.95" customHeight="1" thickBot="1">
      <c r="B68" s="76"/>
      <c r="AA68" s="76"/>
      <c r="AB68" s="76"/>
      <c r="AC68" s="76"/>
      <c r="AD68" s="76"/>
      <c r="AE68" s="76"/>
      <c r="AF68" s="76"/>
      <c r="AG68" s="76"/>
    </row>
    <row r="69" spans="2:33" ht="21.95" customHeight="1">
      <c r="B69" s="46"/>
      <c r="C69" s="47" t="s">
        <v>66</v>
      </c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9"/>
      <c r="AA69" s="76"/>
      <c r="AB69" s="76"/>
      <c r="AC69" s="76"/>
      <c r="AD69" s="76"/>
      <c r="AE69" s="76"/>
      <c r="AF69" s="76"/>
      <c r="AG69" s="76"/>
    </row>
    <row r="70" spans="2:33" ht="21.95" customHeight="1">
      <c r="B70" s="77"/>
      <c r="C70" s="616"/>
      <c r="D70" s="618" t="s">
        <v>11</v>
      </c>
      <c r="E70" s="609" t="s">
        <v>25</v>
      </c>
      <c r="F70" s="610"/>
      <c r="G70" s="610"/>
      <c r="H70" s="610"/>
      <c r="I70" s="610"/>
      <c r="J70" s="610"/>
      <c r="K70" s="611"/>
      <c r="L70" s="609" t="s">
        <v>13</v>
      </c>
      <c r="M70" s="610"/>
      <c r="N70" s="610"/>
      <c r="O70" s="610"/>
      <c r="P70" s="610"/>
      <c r="Q70" s="610"/>
      <c r="R70" s="611"/>
      <c r="S70" s="609" t="s">
        <v>14</v>
      </c>
      <c r="T70" s="610"/>
      <c r="U70" s="610"/>
      <c r="V70" s="610"/>
      <c r="W70" s="610"/>
      <c r="X70" s="610"/>
      <c r="Y70" s="611"/>
      <c r="Z70" s="186"/>
      <c r="AA70" s="29"/>
      <c r="AB70" s="29"/>
      <c r="AC70" s="29"/>
      <c r="AD70" s="29"/>
      <c r="AE70" s="29"/>
      <c r="AF70" s="29"/>
      <c r="AG70" s="76"/>
    </row>
    <row r="71" spans="2:33" ht="21.95" customHeight="1">
      <c r="B71" s="77"/>
      <c r="C71" s="617"/>
      <c r="D71" s="619"/>
      <c r="E71" s="609" t="s">
        <v>16</v>
      </c>
      <c r="F71" s="610"/>
      <c r="G71" s="610"/>
      <c r="H71" s="611"/>
      <c r="I71" s="612" t="s">
        <v>17</v>
      </c>
      <c r="J71" s="613"/>
      <c r="K71" s="615"/>
      <c r="L71" s="609" t="s">
        <v>16</v>
      </c>
      <c r="M71" s="610"/>
      <c r="N71" s="610"/>
      <c r="O71" s="611"/>
      <c r="P71" s="612" t="s">
        <v>17</v>
      </c>
      <c r="Q71" s="613"/>
      <c r="R71" s="615"/>
      <c r="S71" s="609" t="s">
        <v>16</v>
      </c>
      <c r="T71" s="610"/>
      <c r="U71" s="610"/>
      <c r="V71" s="611"/>
      <c r="W71" s="612" t="s">
        <v>17</v>
      </c>
      <c r="X71" s="613"/>
      <c r="Y71" s="615"/>
      <c r="Z71" s="186"/>
      <c r="AA71" s="29"/>
      <c r="AB71" s="29"/>
      <c r="AC71" s="29"/>
      <c r="AD71" s="29"/>
      <c r="AE71" s="29"/>
      <c r="AF71" s="29"/>
      <c r="AG71" s="76"/>
    </row>
    <row r="72" spans="2:33" ht="21.95" customHeight="1" thickBot="1">
      <c r="B72" s="50"/>
      <c r="C72" s="55"/>
      <c r="D72" s="55">
        <v>0.38541666666666669</v>
      </c>
      <c r="E72" s="607" t="s">
        <v>18</v>
      </c>
      <c r="F72" s="608"/>
      <c r="G72" s="608"/>
      <c r="H72" s="608"/>
      <c r="I72" s="608"/>
      <c r="J72" s="608"/>
      <c r="K72" s="608"/>
      <c r="L72" s="56"/>
      <c r="M72" s="56"/>
      <c r="N72" s="56"/>
      <c r="O72" s="56"/>
      <c r="P72" s="56"/>
      <c r="Q72" s="56"/>
      <c r="R72" s="57"/>
      <c r="S72" s="56"/>
      <c r="T72" s="56"/>
      <c r="U72" s="56"/>
      <c r="V72" s="56"/>
      <c r="W72" s="56"/>
      <c r="X72" s="56"/>
      <c r="Y72" s="57"/>
      <c r="Z72" s="51"/>
      <c r="AA72" s="76"/>
      <c r="AB72" s="76"/>
      <c r="AC72" s="76"/>
      <c r="AD72" s="76"/>
      <c r="AE72" s="76"/>
      <c r="AF72" s="76"/>
      <c r="AG72" s="76"/>
    </row>
    <row r="73" spans="2:33" ht="21.95" customHeight="1" thickTop="1">
      <c r="B73" s="50"/>
      <c r="C73" s="59">
        <v>1</v>
      </c>
      <c r="D73" s="52">
        <v>0.41666666666666669</v>
      </c>
      <c r="E73" s="61">
        <v>37</v>
      </c>
      <c r="F73" s="62" t="s">
        <v>482</v>
      </c>
      <c r="G73" s="63" t="s">
        <v>23</v>
      </c>
      <c r="H73" s="64" t="s">
        <v>483</v>
      </c>
      <c r="I73" s="65">
        <v>39</v>
      </c>
      <c r="J73" s="66" t="s">
        <v>484</v>
      </c>
      <c r="K73" s="67" t="s">
        <v>485</v>
      </c>
      <c r="L73" s="61">
        <v>38</v>
      </c>
      <c r="M73" s="62" t="s">
        <v>373</v>
      </c>
      <c r="N73" s="63" t="s">
        <v>20</v>
      </c>
      <c r="O73" s="64" t="s">
        <v>486</v>
      </c>
      <c r="P73" s="65">
        <v>40</v>
      </c>
      <c r="Q73" s="66" t="s">
        <v>487</v>
      </c>
      <c r="R73" s="78" t="s">
        <v>488</v>
      </c>
      <c r="S73" s="61">
        <v>38</v>
      </c>
      <c r="T73" s="62" t="s">
        <v>170</v>
      </c>
      <c r="U73" s="63" t="s">
        <v>20</v>
      </c>
      <c r="V73" s="64" t="s">
        <v>489</v>
      </c>
      <c r="W73" s="65">
        <v>40</v>
      </c>
      <c r="X73" s="66" t="s">
        <v>490</v>
      </c>
      <c r="Y73" s="78" t="s">
        <v>491</v>
      </c>
      <c r="Z73" s="51"/>
      <c r="AA73" s="76"/>
      <c r="AB73" s="76"/>
      <c r="AC73" s="76"/>
      <c r="AD73" s="76"/>
      <c r="AE73" s="76"/>
      <c r="AF73" s="76"/>
      <c r="AG73" s="76"/>
    </row>
    <row r="74" spans="2:33" ht="21.95" customHeight="1">
      <c r="B74" s="77"/>
      <c r="C74" s="68">
        <v>2</v>
      </c>
      <c r="D74" s="52">
        <v>0.45833333333333331</v>
      </c>
      <c r="E74" s="61">
        <v>39</v>
      </c>
      <c r="F74" s="62" t="s">
        <v>485</v>
      </c>
      <c r="G74" s="63" t="s">
        <v>23</v>
      </c>
      <c r="H74" s="64" t="s">
        <v>492</v>
      </c>
      <c r="I74" s="65">
        <v>37</v>
      </c>
      <c r="J74" s="69" t="s">
        <v>483</v>
      </c>
      <c r="K74" s="70" t="s">
        <v>482</v>
      </c>
      <c r="L74" s="61">
        <v>40</v>
      </c>
      <c r="M74" s="62" t="s">
        <v>487</v>
      </c>
      <c r="N74" s="63" t="s">
        <v>23</v>
      </c>
      <c r="O74" s="64" t="s">
        <v>488</v>
      </c>
      <c r="P74" s="65">
        <v>38</v>
      </c>
      <c r="Q74" s="69" t="s">
        <v>373</v>
      </c>
      <c r="R74" s="70" t="s">
        <v>486</v>
      </c>
      <c r="S74" s="61">
        <v>40</v>
      </c>
      <c r="T74" s="62" t="s">
        <v>491</v>
      </c>
      <c r="U74" s="63" t="s">
        <v>20</v>
      </c>
      <c r="V74" s="64" t="s">
        <v>490</v>
      </c>
      <c r="W74" s="65">
        <v>38</v>
      </c>
      <c r="X74" s="69" t="s">
        <v>489</v>
      </c>
      <c r="Y74" s="70" t="s">
        <v>170</v>
      </c>
      <c r="Z74" s="186"/>
      <c r="AA74" s="29"/>
      <c r="AB74" s="29"/>
      <c r="AC74" s="29"/>
      <c r="AD74" s="29"/>
      <c r="AE74" s="29"/>
      <c r="AF74" s="29"/>
      <c r="AG74" s="76"/>
    </row>
    <row r="75" spans="2:33" ht="21.95" customHeight="1">
      <c r="B75" s="77"/>
      <c r="C75" s="68">
        <v>3</v>
      </c>
      <c r="D75" s="52">
        <v>0.5</v>
      </c>
      <c r="E75" s="61">
        <v>37</v>
      </c>
      <c r="F75" s="71" t="s">
        <v>371</v>
      </c>
      <c r="G75" s="63" t="s">
        <v>24</v>
      </c>
      <c r="H75" s="72" t="s">
        <v>483</v>
      </c>
      <c r="I75" s="65">
        <v>39</v>
      </c>
      <c r="J75" s="69" t="s">
        <v>485</v>
      </c>
      <c r="K75" s="70" t="s">
        <v>492</v>
      </c>
      <c r="L75" s="137"/>
      <c r="M75" s="138"/>
      <c r="N75" s="139"/>
      <c r="O75" s="140"/>
      <c r="P75" s="141"/>
      <c r="Q75" s="142"/>
      <c r="R75" s="143"/>
      <c r="S75" s="137"/>
      <c r="T75" s="144"/>
      <c r="U75" s="139"/>
      <c r="V75" s="145">
        <v>0</v>
      </c>
      <c r="W75" s="141"/>
      <c r="X75" s="142"/>
      <c r="Y75" s="143"/>
      <c r="Z75" s="186"/>
      <c r="AA75" s="29"/>
      <c r="AB75" s="29"/>
      <c r="AC75" s="29"/>
      <c r="AD75" s="29"/>
      <c r="AE75" s="29"/>
      <c r="AF75" s="29"/>
      <c r="AG75" s="76"/>
    </row>
    <row r="76" spans="2:33" ht="21.95" customHeight="1">
      <c r="B76" s="77"/>
      <c r="C76" s="68">
        <v>4</v>
      </c>
      <c r="D76" s="52">
        <v>0.54166666666666663</v>
      </c>
      <c r="E76" s="61">
        <v>39</v>
      </c>
      <c r="F76" s="71" t="s">
        <v>484</v>
      </c>
      <c r="G76" s="63" t="s">
        <v>24</v>
      </c>
      <c r="H76" s="72" t="s">
        <v>492</v>
      </c>
      <c r="I76" s="65">
        <v>37</v>
      </c>
      <c r="J76" s="69" t="s">
        <v>371</v>
      </c>
      <c r="K76" s="70" t="s">
        <v>483</v>
      </c>
      <c r="L76" s="61">
        <v>38</v>
      </c>
      <c r="M76" s="71" t="s">
        <v>373</v>
      </c>
      <c r="N76" s="63" t="s">
        <v>24</v>
      </c>
      <c r="O76" s="72" t="s">
        <v>170</v>
      </c>
      <c r="P76" s="65">
        <v>40</v>
      </c>
      <c r="Q76" s="69" t="s">
        <v>491</v>
      </c>
      <c r="R76" s="70" t="s">
        <v>487</v>
      </c>
      <c r="S76" s="61">
        <v>38</v>
      </c>
      <c r="T76" s="71" t="s">
        <v>486</v>
      </c>
      <c r="U76" s="63" t="s">
        <v>24</v>
      </c>
      <c r="V76" s="72" t="s">
        <v>489</v>
      </c>
      <c r="W76" s="65">
        <v>40</v>
      </c>
      <c r="X76" s="69" t="s">
        <v>488</v>
      </c>
      <c r="Y76" s="70" t="s">
        <v>490</v>
      </c>
      <c r="Z76" s="186"/>
      <c r="AA76" s="29"/>
      <c r="AB76" s="29"/>
      <c r="AC76" s="29"/>
      <c r="AD76" s="29"/>
      <c r="AE76" s="29"/>
      <c r="AF76" s="29"/>
      <c r="AG76" s="76"/>
    </row>
    <row r="77" spans="2:33" ht="21.95" customHeight="1">
      <c r="B77" s="77"/>
      <c r="C77" s="68">
        <v>5</v>
      </c>
      <c r="D77" s="52">
        <v>0.58333333333333337</v>
      </c>
      <c r="E77" s="61">
        <v>37</v>
      </c>
      <c r="F77" s="71" t="s">
        <v>371</v>
      </c>
      <c r="G77" s="63" t="s">
        <v>24</v>
      </c>
      <c r="H77" s="72" t="s">
        <v>482</v>
      </c>
      <c r="I77" s="65">
        <v>39</v>
      </c>
      <c r="J77" s="69" t="s">
        <v>492</v>
      </c>
      <c r="K77" s="70" t="s">
        <v>484</v>
      </c>
      <c r="L77" s="61">
        <v>40</v>
      </c>
      <c r="M77" s="71" t="s">
        <v>487</v>
      </c>
      <c r="N77" s="63" t="s">
        <v>24</v>
      </c>
      <c r="O77" s="72" t="s">
        <v>491</v>
      </c>
      <c r="P77" s="65">
        <v>38</v>
      </c>
      <c r="Q77" s="69" t="s">
        <v>170</v>
      </c>
      <c r="R77" s="70" t="s">
        <v>373</v>
      </c>
      <c r="S77" s="61">
        <v>40</v>
      </c>
      <c r="T77" s="71" t="s">
        <v>488</v>
      </c>
      <c r="U77" s="63" t="s">
        <v>24</v>
      </c>
      <c r="V77" s="72" t="s">
        <v>490</v>
      </c>
      <c r="W77" s="65">
        <v>38</v>
      </c>
      <c r="X77" s="69" t="s">
        <v>486</v>
      </c>
      <c r="Y77" s="70" t="s">
        <v>489</v>
      </c>
      <c r="Z77" s="186"/>
      <c r="AA77" s="29"/>
      <c r="AB77" s="29"/>
      <c r="AC77" s="29"/>
      <c r="AD77" s="29"/>
      <c r="AE77" s="29"/>
      <c r="AF77" s="29"/>
      <c r="AG77" s="76"/>
    </row>
    <row r="78" spans="2:33" ht="21.95" customHeight="1">
      <c r="B78" s="77"/>
      <c r="C78" s="68">
        <v>6</v>
      </c>
      <c r="D78" s="52">
        <v>0.625</v>
      </c>
      <c r="E78" s="61">
        <v>39</v>
      </c>
      <c r="F78" s="71" t="s">
        <v>484</v>
      </c>
      <c r="G78" s="63" t="s">
        <v>24</v>
      </c>
      <c r="H78" s="72" t="s">
        <v>485</v>
      </c>
      <c r="I78" s="65">
        <v>37</v>
      </c>
      <c r="J78" s="69" t="s">
        <v>482</v>
      </c>
      <c r="K78" s="70" t="s">
        <v>371</v>
      </c>
      <c r="L78" s="137"/>
      <c r="M78" s="138"/>
      <c r="N78" s="139"/>
      <c r="O78" s="140"/>
      <c r="P78" s="141"/>
      <c r="Q78" s="142"/>
      <c r="R78" s="143"/>
      <c r="S78" s="137"/>
      <c r="T78" s="138"/>
      <c r="U78" s="139"/>
      <c r="V78" s="140"/>
      <c r="W78" s="141"/>
      <c r="X78" s="142"/>
      <c r="Y78" s="143"/>
      <c r="Z78" s="186"/>
      <c r="AA78" s="29"/>
      <c r="AB78" s="29"/>
      <c r="AC78" s="29"/>
      <c r="AD78" s="29"/>
      <c r="AE78" s="29"/>
      <c r="AF78" s="29"/>
      <c r="AG78" s="76"/>
    </row>
    <row r="79" spans="2:33" ht="21.95" customHeight="1">
      <c r="B79" s="77"/>
      <c r="C79" s="136"/>
      <c r="L79" s="122"/>
      <c r="M79" s="123"/>
      <c r="N79" s="123"/>
      <c r="O79" s="123"/>
      <c r="P79" s="124"/>
      <c r="Q79" s="135"/>
      <c r="R79" s="135"/>
      <c r="S79" s="130"/>
      <c r="T79" s="130"/>
      <c r="U79" s="130"/>
      <c r="V79" s="130"/>
      <c r="W79" s="131"/>
      <c r="X79" s="131"/>
      <c r="Y79" s="131"/>
      <c r="Z79" s="186"/>
      <c r="AA79" s="29"/>
      <c r="AB79" s="29"/>
      <c r="AC79" s="29"/>
      <c r="AD79" s="29"/>
      <c r="AE79" s="29"/>
      <c r="AF79" s="29"/>
      <c r="AG79" s="76"/>
    </row>
    <row r="80" spans="2:33" ht="21.95" customHeight="1" thickBot="1"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5"/>
      <c r="AA80" s="76"/>
      <c r="AB80" s="76"/>
      <c r="AC80" s="76"/>
      <c r="AD80" s="76"/>
      <c r="AE80" s="76"/>
      <c r="AF80" s="76"/>
      <c r="AG80" s="76"/>
    </row>
    <row r="81" spans="2:34" ht="21.95" customHeight="1">
      <c r="B81" s="76"/>
    </row>
    <row r="82" spans="2:34" ht="21.95" customHeight="1">
      <c r="B82" s="76"/>
    </row>
    <row r="83" spans="2:34" ht="21.95" customHeight="1" thickBot="1">
      <c r="C83" s="146" t="s">
        <v>94</v>
      </c>
    </row>
    <row r="84" spans="2:34" ht="21.95" customHeight="1">
      <c r="B84" s="46"/>
      <c r="C84" s="159" t="s">
        <v>67</v>
      </c>
      <c r="D84" s="47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163" t="s">
        <v>37</v>
      </c>
      <c r="T84" s="47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9"/>
      <c r="AH84" s="76"/>
    </row>
    <row r="85" spans="2:34" s="79" customFormat="1" ht="21.95" customHeight="1">
      <c r="B85" s="80"/>
      <c r="C85" s="616"/>
      <c r="D85" s="618" t="s">
        <v>11</v>
      </c>
      <c r="E85" s="609" t="s">
        <v>12</v>
      </c>
      <c r="F85" s="610"/>
      <c r="G85" s="610"/>
      <c r="H85" s="610"/>
      <c r="I85" s="610"/>
      <c r="J85" s="610"/>
      <c r="K85" s="611"/>
      <c r="L85" s="609" t="s">
        <v>38</v>
      </c>
      <c r="M85" s="610"/>
      <c r="N85" s="610"/>
      <c r="O85" s="610"/>
      <c r="P85" s="610"/>
      <c r="Q85" s="610"/>
      <c r="R85" s="610"/>
      <c r="S85" s="639" t="s">
        <v>12</v>
      </c>
      <c r="T85" s="610"/>
      <c r="U85" s="610"/>
      <c r="V85" s="610"/>
      <c r="W85" s="610"/>
      <c r="X85" s="610"/>
      <c r="Y85" s="611"/>
      <c r="Z85" s="609" t="s">
        <v>13</v>
      </c>
      <c r="AA85" s="610"/>
      <c r="AB85" s="610"/>
      <c r="AC85" s="610"/>
      <c r="AD85" s="610"/>
      <c r="AE85" s="610"/>
      <c r="AF85" s="611"/>
      <c r="AG85" s="179"/>
      <c r="AH85" s="128"/>
    </row>
    <row r="86" spans="2:34" s="79" customFormat="1" ht="21.95" customHeight="1">
      <c r="B86" s="80"/>
      <c r="C86" s="617"/>
      <c r="D86" s="619"/>
      <c r="E86" s="609" t="s">
        <v>39</v>
      </c>
      <c r="F86" s="610"/>
      <c r="G86" s="610"/>
      <c r="H86" s="610"/>
      <c r="I86" s="612" t="s">
        <v>40</v>
      </c>
      <c r="J86" s="613"/>
      <c r="K86" s="615"/>
      <c r="L86" s="609" t="s">
        <v>39</v>
      </c>
      <c r="M86" s="610"/>
      <c r="N86" s="610"/>
      <c r="O86" s="610"/>
      <c r="P86" s="612" t="s">
        <v>40</v>
      </c>
      <c r="Q86" s="613"/>
      <c r="R86" s="613"/>
      <c r="S86" s="639" t="s">
        <v>39</v>
      </c>
      <c r="T86" s="610"/>
      <c r="U86" s="610"/>
      <c r="V86" s="610"/>
      <c r="W86" s="612" t="s">
        <v>40</v>
      </c>
      <c r="X86" s="613"/>
      <c r="Y86" s="615"/>
      <c r="Z86" s="609" t="s">
        <v>39</v>
      </c>
      <c r="AA86" s="610"/>
      <c r="AB86" s="610"/>
      <c r="AC86" s="610"/>
      <c r="AD86" s="612" t="s">
        <v>40</v>
      </c>
      <c r="AE86" s="613"/>
      <c r="AF86" s="615"/>
      <c r="AG86" s="180"/>
      <c r="AH86" s="129"/>
    </row>
    <row r="87" spans="2:34" s="81" customFormat="1" ht="21.95" customHeight="1" thickBot="1">
      <c r="B87" s="82"/>
      <c r="C87" s="83"/>
      <c r="D87" s="84">
        <v>0.34375</v>
      </c>
      <c r="E87" s="607" t="s">
        <v>18</v>
      </c>
      <c r="F87" s="608"/>
      <c r="G87" s="608"/>
      <c r="H87" s="608"/>
      <c r="I87" s="608"/>
      <c r="J87" s="608"/>
      <c r="K87" s="608"/>
      <c r="L87" s="85"/>
      <c r="M87" s="86"/>
      <c r="N87" s="86"/>
      <c r="O87" s="86"/>
      <c r="P87" s="173"/>
      <c r="Q87" s="174"/>
      <c r="R87" s="174"/>
      <c r="S87" s="655" t="s">
        <v>18</v>
      </c>
      <c r="T87" s="608"/>
      <c r="U87" s="608"/>
      <c r="V87" s="608"/>
      <c r="W87" s="608"/>
      <c r="X87" s="608"/>
      <c r="Y87" s="608"/>
      <c r="Z87" s="85"/>
      <c r="AA87" s="86"/>
      <c r="AB87" s="86"/>
      <c r="AC87" s="86"/>
      <c r="AD87" s="173"/>
      <c r="AE87" s="174"/>
      <c r="AF87" s="175"/>
      <c r="AG87" s="181"/>
      <c r="AH87" s="125"/>
    </row>
    <row r="88" spans="2:34" ht="21.95" customHeight="1" thickTop="1">
      <c r="B88" s="58"/>
      <c r="C88" s="59">
        <v>1</v>
      </c>
      <c r="D88" s="60">
        <v>0.375</v>
      </c>
      <c r="E88" s="89" t="s">
        <v>68</v>
      </c>
      <c r="F88" s="176" t="s">
        <v>173</v>
      </c>
      <c r="G88" s="63" t="s">
        <v>24</v>
      </c>
      <c r="H88" s="177" t="s">
        <v>493</v>
      </c>
      <c r="I88" s="178" t="str">
        <f>E89</f>
        <v>さ</v>
      </c>
      <c r="J88" s="93" t="str">
        <f>F89</f>
        <v>南万代FC</v>
      </c>
      <c r="K88" s="94" t="str">
        <f>H89</f>
        <v>越路JrFC</v>
      </c>
      <c r="L88" s="89" t="s">
        <v>41</v>
      </c>
      <c r="M88" s="176" t="s">
        <v>494</v>
      </c>
      <c r="N88" s="63" t="s">
        <v>24</v>
      </c>
      <c r="O88" s="177" t="s">
        <v>183</v>
      </c>
      <c r="P88" s="178" t="str">
        <f>L89</f>
        <v>し</v>
      </c>
      <c r="Q88" s="93" t="str">
        <f>M89</f>
        <v>エスプリ長岡 心</v>
      </c>
      <c r="R88" s="149" t="str">
        <f>O89</f>
        <v>加治川F･C</v>
      </c>
      <c r="S88" s="167" t="s">
        <v>96</v>
      </c>
      <c r="T88" s="176" t="s">
        <v>495</v>
      </c>
      <c r="U88" s="63" t="s">
        <v>24</v>
      </c>
      <c r="V88" s="177" t="s">
        <v>496</v>
      </c>
      <c r="W88" s="178" t="str">
        <f>S89</f>
        <v>ま</v>
      </c>
      <c r="X88" s="93" t="str">
        <f>T89</f>
        <v>見附FC</v>
      </c>
      <c r="Y88" s="94" t="str">
        <f>V89</f>
        <v>DEPORTISTA</v>
      </c>
      <c r="Z88" s="89" t="s">
        <v>97</v>
      </c>
      <c r="AA88" s="176" t="s">
        <v>504</v>
      </c>
      <c r="AB88" s="63" t="s">
        <v>24</v>
      </c>
      <c r="AC88" s="177" t="s">
        <v>175</v>
      </c>
      <c r="AD88" s="178" t="str">
        <f>Z89</f>
        <v>み</v>
      </c>
      <c r="AE88" s="93" t="str">
        <f>AA89</f>
        <v>高田SSS</v>
      </c>
      <c r="AF88" s="94" t="str">
        <f>AC89</f>
        <v>三条SSS</v>
      </c>
      <c r="AG88" s="182"/>
      <c r="AH88" s="148"/>
    </row>
    <row r="89" spans="2:34" ht="21.95" customHeight="1">
      <c r="B89" s="58"/>
      <c r="C89" s="68">
        <v>2</v>
      </c>
      <c r="D89" s="52">
        <v>0.41666666666666669</v>
      </c>
      <c r="E89" s="95" t="s">
        <v>69</v>
      </c>
      <c r="F89" s="171" t="s">
        <v>521</v>
      </c>
      <c r="G89" s="63" t="s">
        <v>24</v>
      </c>
      <c r="H89" s="172" t="s">
        <v>522</v>
      </c>
      <c r="I89" s="170" t="str">
        <f>E88</f>
        <v>あ</v>
      </c>
      <c r="J89" s="99" t="str">
        <f>F88</f>
        <v>セルピエンテ</v>
      </c>
      <c r="K89" s="100" t="str">
        <f>H88</f>
        <v>FORTEZZA</v>
      </c>
      <c r="L89" s="95" t="s">
        <v>70</v>
      </c>
      <c r="M89" s="171" t="s">
        <v>523</v>
      </c>
      <c r="N89" s="63" t="s">
        <v>24</v>
      </c>
      <c r="O89" s="172" t="s">
        <v>524</v>
      </c>
      <c r="P89" s="170" t="str">
        <f>L88</f>
        <v>い</v>
      </c>
      <c r="Q89" s="99" t="str">
        <f>M88</f>
        <v>Noedegrati</v>
      </c>
      <c r="R89" s="150" t="str">
        <f>O88</f>
        <v>上川西JFC</v>
      </c>
      <c r="S89" s="168" t="s">
        <v>98</v>
      </c>
      <c r="T89" s="171" t="s">
        <v>501</v>
      </c>
      <c r="U89" s="63" t="s">
        <v>24</v>
      </c>
      <c r="V89" s="172" t="s">
        <v>502</v>
      </c>
      <c r="W89" s="170" t="str">
        <f>S88</f>
        <v>な</v>
      </c>
      <c r="X89" s="99" t="str">
        <f>T88</f>
        <v>栄サザンクロス</v>
      </c>
      <c r="Y89" s="100" t="str">
        <f>V88</f>
        <v>直江津SSS</v>
      </c>
      <c r="Z89" s="95" t="s">
        <v>99</v>
      </c>
      <c r="AA89" s="171" t="s">
        <v>185</v>
      </c>
      <c r="AB89" s="63" t="s">
        <v>24</v>
      </c>
      <c r="AC89" s="172" t="s">
        <v>505</v>
      </c>
      <c r="AD89" s="170" t="str">
        <f>Z88</f>
        <v>に</v>
      </c>
      <c r="AE89" s="99" t="str">
        <f>AA88</f>
        <v>東中野山SSS</v>
      </c>
      <c r="AF89" s="100" t="str">
        <f>AC88</f>
        <v>内野JSC</v>
      </c>
      <c r="AG89" s="182"/>
      <c r="AH89" s="148"/>
    </row>
    <row r="90" spans="2:34" ht="21.95" customHeight="1">
      <c r="B90" s="58"/>
      <c r="C90" s="68">
        <v>3</v>
      </c>
      <c r="D90" s="52">
        <v>0.45833333333333331</v>
      </c>
      <c r="E90" s="95" t="s">
        <v>8</v>
      </c>
      <c r="F90" s="171" t="s">
        <v>497</v>
      </c>
      <c r="G90" s="63" t="s">
        <v>24</v>
      </c>
      <c r="H90" s="172" t="s">
        <v>645</v>
      </c>
      <c r="I90" s="170" t="str">
        <f>E91</f>
        <v>交e</v>
      </c>
      <c r="J90" s="99" t="str">
        <f>F91</f>
        <v>FC大和</v>
      </c>
      <c r="K90" s="100" t="str">
        <f>H91</f>
        <v>越路JrFC</v>
      </c>
      <c r="L90" s="95" t="s">
        <v>71</v>
      </c>
      <c r="M90" s="171" t="s">
        <v>182</v>
      </c>
      <c r="N90" s="63" t="s">
        <v>24</v>
      </c>
      <c r="O90" s="172" t="s">
        <v>499</v>
      </c>
      <c r="P90" s="170" t="str">
        <f>L91</f>
        <v>す</v>
      </c>
      <c r="Q90" s="99" t="str">
        <f>M91</f>
        <v>FORZA魚沼</v>
      </c>
      <c r="R90" s="150" t="str">
        <f>O91</f>
        <v>吉田SC</v>
      </c>
      <c r="S90" s="168" t="s">
        <v>9</v>
      </c>
      <c r="T90" s="171" t="s">
        <v>187</v>
      </c>
      <c r="U90" s="63" t="s">
        <v>24</v>
      </c>
      <c r="V90" s="172" t="s">
        <v>496</v>
      </c>
      <c r="W90" s="170" t="str">
        <f>S91</f>
        <v>交m</v>
      </c>
      <c r="X90" s="99" t="str">
        <f>T91</f>
        <v>ｋＦ３</v>
      </c>
      <c r="Y90" s="100" t="str">
        <f>V91</f>
        <v>見附FC</v>
      </c>
      <c r="Z90" s="95" t="s">
        <v>100</v>
      </c>
      <c r="AA90" s="171" t="s">
        <v>526</v>
      </c>
      <c r="AB90" s="63" t="s">
        <v>24</v>
      </c>
      <c r="AC90" s="172" t="s">
        <v>506</v>
      </c>
      <c r="AD90" s="170" t="str">
        <f>Z91</f>
        <v>む</v>
      </c>
      <c r="AE90" s="99" t="str">
        <f>AA91</f>
        <v>五十嵐SC</v>
      </c>
      <c r="AF90" s="100" t="str">
        <f>AC91</f>
        <v>ジョガボーラ</v>
      </c>
      <c r="AG90" s="182"/>
      <c r="AH90" s="148"/>
    </row>
    <row r="91" spans="2:34" ht="21.95" customHeight="1">
      <c r="B91" s="58"/>
      <c r="C91" s="68">
        <v>4</v>
      </c>
      <c r="D91" s="52">
        <v>0.5</v>
      </c>
      <c r="E91" s="95" t="s">
        <v>72</v>
      </c>
      <c r="F91" s="171" t="s">
        <v>498</v>
      </c>
      <c r="G91" s="63" t="s">
        <v>24</v>
      </c>
      <c r="H91" s="172" t="s">
        <v>522</v>
      </c>
      <c r="I91" s="170" t="str">
        <f>E90</f>
        <v>交a</v>
      </c>
      <c r="J91" s="99" t="str">
        <f>F90</f>
        <v>春日SSS</v>
      </c>
      <c r="K91" s="100" t="str">
        <f>H90</f>
        <v>FORTEZZA</v>
      </c>
      <c r="L91" s="95" t="s">
        <v>73</v>
      </c>
      <c r="M91" s="171" t="s">
        <v>525</v>
      </c>
      <c r="N91" s="63" t="s">
        <v>24</v>
      </c>
      <c r="O91" s="172" t="s">
        <v>500</v>
      </c>
      <c r="P91" s="170" t="str">
        <f>L90</f>
        <v>う</v>
      </c>
      <c r="Q91" s="99" t="str">
        <f>M90</f>
        <v>真砂402</v>
      </c>
      <c r="R91" s="150" t="str">
        <f>O90</f>
        <v>南浜ダッシャーズ</v>
      </c>
      <c r="S91" s="168" t="s">
        <v>101</v>
      </c>
      <c r="T91" s="171" t="s">
        <v>503</v>
      </c>
      <c r="U91" s="63" t="s">
        <v>24</v>
      </c>
      <c r="V91" s="172" t="s">
        <v>501</v>
      </c>
      <c r="W91" s="170" t="str">
        <f>S90</f>
        <v>交i</v>
      </c>
      <c r="X91" s="99" t="str">
        <f>T90</f>
        <v>長岡JYFC</v>
      </c>
      <c r="Y91" s="100" t="str">
        <f>V90</f>
        <v>直江津SSS</v>
      </c>
      <c r="Z91" s="95" t="s">
        <v>102</v>
      </c>
      <c r="AA91" s="171" t="s">
        <v>507</v>
      </c>
      <c r="AB91" s="63" t="s">
        <v>24</v>
      </c>
      <c r="AC91" s="172" t="s">
        <v>508</v>
      </c>
      <c r="AD91" s="170" t="str">
        <f>Z90</f>
        <v>ぬ</v>
      </c>
      <c r="AE91" s="99" t="str">
        <f>AA90</f>
        <v>DREAM新潟</v>
      </c>
      <c r="AF91" s="100" t="str">
        <f>AC90</f>
        <v>アルビレックス</v>
      </c>
      <c r="AG91" s="182"/>
      <c r="AH91" s="148"/>
    </row>
    <row r="92" spans="2:34" ht="21.95" customHeight="1">
      <c r="B92" s="58"/>
      <c r="C92" s="68">
        <v>5</v>
      </c>
      <c r="D92" s="52">
        <v>0.54166666666666663</v>
      </c>
      <c r="E92" s="95" t="s">
        <v>74</v>
      </c>
      <c r="F92" s="71" t="s">
        <v>183</v>
      </c>
      <c r="G92" s="63" t="s">
        <v>24</v>
      </c>
      <c r="H92" s="72" t="s">
        <v>182</v>
      </c>
      <c r="I92" s="170" t="str">
        <f>E94</f>
        <v>ｅ</v>
      </c>
      <c r="J92" s="99" t="str">
        <f>H94</f>
        <v>南万代</v>
      </c>
      <c r="K92" s="100" t="str">
        <f>F94</f>
        <v>FC大和</v>
      </c>
      <c r="L92" s="95" t="s">
        <v>75</v>
      </c>
      <c r="M92" s="71" t="s">
        <v>524</v>
      </c>
      <c r="N92" s="63" t="s">
        <v>24</v>
      </c>
      <c r="O92" s="72" t="s">
        <v>525</v>
      </c>
      <c r="P92" s="170" t="str">
        <f>L94</f>
        <v>ｆ</v>
      </c>
      <c r="Q92" s="99" t="str">
        <f>O94</f>
        <v>吉田SC</v>
      </c>
      <c r="R92" s="150" t="str">
        <f>M94</f>
        <v>エスプリ長岡 心</v>
      </c>
      <c r="S92" s="168" t="s">
        <v>103</v>
      </c>
      <c r="T92" s="71" t="s">
        <v>504</v>
      </c>
      <c r="U92" s="63" t="s">
        <v>24</v>
      </c>
      <c r="V92" s="72" t="s">
        <v>526</v>
      </c>
      <c r="W92" s="170" t="str">
        <f>S94</f>
        <v>ｍ</v>
      </c>
      <c r="X92" s="99" t="str">
        <f>V94</f>
        <v>DEPORTISTA</v>
      </c>
      <c r="Y92" s="100" t="str">
        <f>T94</f>
        <v>ｋＦ３</v>
      </c>
      <c r="Z92" s="95" t="s">
        <v>129</v>
      </c>
      <c r="AA92" s="71" t="s">
        <v>185</v>
      </c>
      <c r="AB92" s="63" t="s">
        <v>24</v>
      </c>
      <c r="AC92" s="72" t="s">
        <v>507</v>
      </c>
      <c r="AD92" s="170" t="str">
        <f>Z94</f>
        <v>ｎ</v>
      </c>
      <c r="AE92" s="99" t="str">
        <f>AC94</f>
        <v>ジョガボーラ</v>
      </c>
      <c r="AF92" s="100" t="str">
        <f>AA94</f>
        <v>三条SSS</v>
      </c>
      <c r="AG92" s="182"/>
      <c r="AH92" s="148"/>
    </row>
    <row r="93" spans="2:34" ht="21.95" customHeight="1">
      <c r="B93" s="58"/>
      <c r="C93" s="68">
        <v>6</v>
      </c>
      <c r="D93" s="52">
        <v>0.58333333333333337</v>
      </c>
      <c r="E93" s="95" t="s">
        <v>76</v>
      </c>
      <c r="F93" s="171" t="str">
        <f>F90</f>
        <v>春日SSS</v>
      </c>
      <c r="G93" s="63" t="s">
        <v>24</v>
      </c>
      <c r="H93" s="72" t="s">
        <v>646</v>
      </c>
      <c r="I93" s="170" t="str">
        <f>E92</f>
        <v>交b</v>
      </c>
      <c r="J93" s="99" t="str">
        <f>H92</f>
        <v>真砂402</v>
      </c>
      <c r="K93" s="100" t="str">
        <f>F92</f>
        <v>上川西JFC</v>
      </c>
      <c r="L93" s="95" t="s">
        <v>77</v>
      </c>
      <c r="M93" s="71" t="s">
        <v>648</v>
      </c>
      <c r="N93" s="63" t="s">
        <v>24</v>
      </c>
      <c r="O93" s="72" t="s">
        <v>499</v>
      </c>
      <c r="P93" s="170" t="str">
        <f>L92</f>
        <v>交f</v>
      </c>
      <c r="Q93" s="99" t="str">
        <f>M92</f>
        <v>加治川F･C</v>
      </c>
      <c r="R93" s="150" t="str">
        <f>O92</f>
        <v>FORZA魚沼</v>
      </c>
      <c r="S93" s="168" t="s">
        <v>104</v>
      </c>
      <c r="T93" s="171" t="str">
        <f>T90</f>
        <v>長岡JYFC</v>
      </c>
      <c r="U93" s="63" t="s">
        <v>24</v>
      </c>
      <c r="V93" s="72" t="s">
        <v>495</v>
      </c>
      <c r="W93" s="170" t="str">
        <f>S92</f>
        <v>交j</v>
      </c>
      <c r="X93" s="99" t="str">
        <f>V92</f>
        <v>DREAM新潟</v>
      </c>
      <c r="Y93" s="100" t="str">
        <f>T92</f>
        <v>東中野山SSS</v>
      </c>
      <c r="Z93" s="95" t="s">
        <v>105</v>
      </c>
      <c r="AA93" s="71" t="s">
        <v>175</v>
      </c>
      <c r="AB93" s="63" t="s">
        <v>24</v>
      </c>
      <c r="AC93" s="72" t="s">
        <v>650</v>
      </c>
      <c r="AD93" s="170" t="str">
        <f>Z92</f>
        <v>交n</v>
      </c>
      <c r="AE93" s="99" t="str">
        <f>AA92</f>
        <v>高田SSS</v>
      </c>
      <c r="AF93" s="100" t="str">
        <f>AC92</f>
        <v>五十嵐SC</v>
      </c>
      <c r="AG93" s="182"/>
      <c r="AH93" s="148"/>
    </row>
    <row r="94" spans="2:34" ht="21.95" customHeight="1">
      <c r="B94" s="58"/>
      <c r="C94" s="68">
        <v>7</v>
      </c>
      <c r="D94" s="52">
        <v>0.625</v>
      </c>
      <c r="E94" s="95" t="s">
        <v>78</v>
      </c>
      <c r="F94" s="171" t="str">
        <f>F91</f>
        <v>FC大和</v>
      </c>
      <c r="G94" s="63" t="s">
        <v>24</v>
      </c>
      <c r="H94" s="72" t="s">
        <v>647</v>
      </c>
      <c r="I94" s="170" t="str">
        <f>E93</f>
        <v>ａ</v>
      </c>
      <c r="J94" s="99" t="str">
        <f>H93</f>
        <v>セルピエンテ</v>
      </c>
      <c r="K94" s="100" t="str">
        <f>F93</f>
        <v>春日SSS</v>
      </c>
      <c r="L94" s="95" t="s">
        <v>79</v>
      </c>
      <c r="M94" s="71" t="s">
        <v>523</v>
      </c>
      <c r="N94" s="63" t="s">
        <v>24</v>
      </c>
      <c r="O94" s="72" t="s">
        <v>500</v>
      </c>
      <c r="P94" s="170" t="str">
        <f>L93</f>
        <v>ｂ</v>
      </c>
      <c r="Q94" s="99" t="str">
        <f>M93</f>
        <v>Noedegrati</v>
      </c>
      <c r="R94" s="150" t="str">
        <f>O93</f>
        <v>南浜ダッシャーズ</v>
      </c>
      <c r="S94" s="168" t="s">
        <v>106</v>
      </c>
      <c r="T94" s="171" t="str">
        <f>T91</f>
        <v>ｋＦ３</v>
      </c>
      <c r="U94" s="63" t="s">
        <v>24</v>
      </c>
      <c r="V94" s="72" t="s">
        <v>649</v>
      </c>
      <c r="W94" s="170" t="str">
        <f>S93</f>
        <v>ｉ</v>
      </c>
      <c r="X94" s="99" t="str">
        <f>V93</f>
        <v>栄サザンクロス</v>
      </c>
      <c r="Y94" s="100" t="str">
        <f>T93</f>
        <v>長岡JYFC</v>
      </c>
      <c r="Z94" s="95" t="s">
        <v>107</v>
      </c>
      <c r="AA94" s="71" t="s">
        <v>505</v>
      </c>
      <c r="AB94" s="63" t="s">
        <v>24</v>
      </c>
      <c r="AC94" s="72" t="s">
        <v>651</v>
      </c>
      <c r="AD94" s="170" t="str">
        <f>Z93</f>
        <v>ｊ</v>
      </c>
      <c r="AE94" s="99" t="str">
        <f>AA93</f>
        <v>内野JSC</v>
      </c>
      <c r="AF94" s="100" t="str">
        <f>AC93</f>
        <v>アルビレックス</v>
      </c>
      <c r="AG94" s="182"/>
      <c r="AH94" s="148"/>
    </row>
    <row r="95" spans="2:34" ht="21.95" customHeight="1" thickBot="1">
      <c r="B95" s="73"/>
      <c r="C95" s="154"/>
      <c r="D95" s="155"/>
      <c r="E95" s="156"/>
      <c r="F95" s="156"/>
      <c r="G95" s="156"/>
      <c r="H95" s="156"/>
      <c r="I95" s="157"/>
      <c r="J95" s="158"/>
      <c r="K95" s="158"/>
      <c r="L95" s="156"/>
      <c r="M95" s="156"/>
      <c r="N95" s="156"/>
      <c r="O95" s="156"/>
      <c r="P95" s="157"/>
      <c r="Q95" s="158"/>
      <c r="R95" s="158"/>
      <c r="S95" s="164"/>
      <c r="T95" s="156"/>
      <c r="U95" s="156"/>
      <c r="V95" s="156"/>
      <c r="W95" s="157"/>
      <c r="X95" s="158"/>
      <c r="Y95" s="158"/>
      <c r="Z95" s="156"/>
      <c r="AA95" s="156"/>
      <c r="AB95" s="156"/>
      <c r="AC95" s="156"/>
      <c r="AD95" s="157"/>
      <c r="AE95" s="158"/>
      <c r="AF95" s="158"/>
      <c r="AG95" s="183"/>
      <c r="AH95" s="102"/>
    </row>
    <row r="96" spans="2:34" ht="21.95" customHeight="1">
      <c r="B96" s="48"/>
      <c r="C96" s="160"/>
      <c r="D96" s="161"/>
      <c r="E96" s="151"/>
      <c r="F96" s="151"/>
      <c r="G96" s="151"/>
      <c r="H96" s="151"/>
      <c r="I96" s="152"/>
      <c r="J96" s="153"/>
      <c r="K96" s="153"/>
      <c r="L96" s="151"/>
      <c r="M96" s="151"/>
      <c r="N96" s="151"/>
      <c r="O96" s="151"/>
      <c r="P96" s="152"/>
      <c r="Q96" s="153"/>
      <c r="R96" s="153"/>
      <c r="S96" s="151"/>
      <c r="T96" s="151"/>
      <c r="U96" s="151"/>
      <c r="V96" s="151"/>
      <c r="W96" s="152"/>
      <c r="X96" s="153"/>
      <c r="Y96" s="153"/>
      <c r="Z96" s="151"/>
      <c r="AA96" s="151"/>
      <c r="AB96" s="151"/>
      <c r="AC96" s="151"/>
      <c r="AD96" s="152"/>
      <c r="AE96" s="153"/>
      <c r="AF96" s="153"/>
      <c r="AG96" s="48"/>
      <c r="AH96" s="76"/>
    </row>
    <row r="97" spans="2:34" ht="21.95" customHeight="1" thickBot="1">
      <c r="B97" s="74"/>
      <c r="C97" s="162" t="s">
        <v>95</v>
      </c>
      <c r="D97" s="155"/>
      <c r="E97" s="156"/>
      <c r="F97" s="156"/>
      <c r="G97" s="156"/>
      <c r="H97" s="156"/>
      <c r="I97" s="157"/>
      <c r="J97" s="158"/>
      <c r="K97" s="158"/>
      <c r="L97" s="156"/>
      <c r="M97" s="156"/>
      <c r="N97" s="156"/>
      <c r="O97" s="156"/>
      <c r="P97" s="157"/>
      <c r="Q97" s="158"/>
      <c r="R97" s="158"/>
      <c r="S97" s="156"/>
      <c r="T97" s="156"/>
      <c r="U97" s="156"/>
      <c r="V97" s="156"/>
      <c r="W97" s="157"/>
      <c r="X97" s="158"/>
      <c r="Y97" s="158"/>
      <c r="Z97" s="156"/>
      <c r="AA97" s="156"/>
      <c r="AB97" s="156"/>
      <c r="AC97" s="156"/>
      <c r="AD97" s="157"/>
      <c r="AE97" s="158"/>
      <c r="AF97" s="158"/>
      <c r="AG97" s="74"/>
      <c r="AH97" s="76"/>
    </row>
    <row r="98" spans="2:34" ht="21.95" customHeight="1">
      <c r="B98" s="46"/>
      <c r="C98" s="159" t="s">
        <v>67</v>
      </c>
      <c r="D98" s="47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163" t="s">
        <v>37</v>
      </c>
      <c r="T98" s="47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9"/>
      <c r="AH98" s="76"/>
    </row>
    <row r="99" spans="2:34" ht="21.95" customHeight="1">
      <c r="B99" s="58"/>
      <c r="C99" s="616"/>
      <c r="D99" s="618" t="s">
        <v>11</v>
      </c>
      <c r="E99" s="609" t="s">
        <v>12</v>
      </c>
      <c r="F99" s="610"/>
      <c r="G99" s="610"/>
      <c r="H99" s="610"/>
      <c r="I99" s="610"/>
      <c r="J99" s="610"/>
      <c r="K99" s="611"/>
      <c r="L99" s="609" t="s">
        <v>13</v>
      </c>
      <c r="M99" s="610"/>
      <c r="N99" s="610"/>
      <c r="O99" s="610"/>
      <c r="P99" s="610"/>
      <c r="Q99" s="610"/>
      <c r="R99" s="610"/>
      <c r="S99" s="639" t="s">
        <v>12</v>
      </c>
      <c r="T99" s="610"/>
      <c r="U99" s="610"/>
      <c r="V99" s="610"/>
      <c r="W99" s="610"/>
      <c r="X99" s="610"/>
      <c r="Y99" s="611"/>
      <c r="Z99" s="609" t="s">
        <v>13</v>
      </c>
      <c r="AA99" s="610"/>
      <c r="AB99" s="610"/>
      <c r="AC99" s="610"/>
      <c r="AD99" s="610"/>
      <c r="AE99" s="610"/>
      <c r="AF99" s="611"/>
      <c r="AG99" s="179"/>
      <c r="AH99" s="128"/>
    </row>
    <row r="100" spans="2:34" ht="21.95" customHeight="1">
      <c r="B100" s="58"/>
      <c r="C100" s="617"/>
      <c r="D100" s="619"/>
      <c r="E100" s="609" t="s">
        <v>39</v>
      </c>
      <c r="F100" s="610"/>
      <c r="G100" s="610"/>
      <c r="H100" s="610"/>
      <c r="I100" s="612" t="s">
        <v>40</v>
      </c>
      <c r="J100" s="613"/>
      <c r="K100" s="615"/>
      <c r="L100" s="609" t="s">
        <v>39</v>
      </c>
      <c r="M100" s="610"/>
      <c r="N100" s="610"/>
      <c r="O100" s="610"/>
      <c r="P100" s="612" t="s">
        <v>40</v>
      </c>
      <c r="Q100" s="613"/>
      <c r="R100" s="613"/>
      <c r="S100" s="639" t="s">
        <v>39</v>
      </c>
      <c r="T100" s="610"/>
      <c r="U100" s="610"/>
      <c r="V100" s="610"/>
      <c r="W100" s="612" t="s">
        <v>40</v>
      </c>
      <c r="X100" s="613"/>
      <c r="Y100" s="615"/>
      <c r="Z100" s="609" t="s">
        <v>39</v>
      </c>
      <c r="AA100" s="610"/>
      <c r="AB100" s="610"/>
      <c r="AC100" s="610"/>
      <c r="AD100" s="612" t="s">
        <v>40</v>
      </c>
      <c r="AE100" s="613"/>
      <c r="AF100" s="615"/>
      <c r="AG100" s="180"/>
      <c r="AH100" s="129"/>
    </row>
    <row r="101" spans="2:34" ht="21.95" customHeight="1" thickBot="1">
      <c r="B101" s="58"/>
      <c r="C101" s="83"/>
      <c r="D101" s="84">
        <v>0.34375</v>
      </c>
      <c r="E101" s="607" t="s">
        <v>18</v>
      </c>
      <c r="F101" s="608"/>
      <c r="G101" s="608"/>
      <c r="H101" s="608"/>
      <c r="I101" s="608"/>
      <c r="J101" s="608"/>
      <c r="K101" s="608"/>
      <c r="L101" s="85"/>
      <c r="M101" s="86"/>
      <c r="N101" s="86"/>
      <c r="O101" s="86"/>
      <c r="P101" s="173"/>
      <c r="Q101" s="174"/>
      <c r="R101" s="174"/>
      <c r="S101" s="655" t="s">
        <v>18</v>
      </c>
      <c r="T101" s="608"/>
      <c r="U101" s="608"/>
      <c r="V101" s="608"/>
      <c r="W101" s="608"/>
      <c r="X101" s="608"/>
      <c r="Y101" s="608"/>
      <c r="Z101" s="85"/>
      <c r="AA101" s="86"/>
      <c r="AB101" s="86"/>
      <c r="AC101" s="86"/>
      <c r="AD101" s="173"/>
      <c r="AE101" s="174"/>
      <c r="AF101" s="175"/>
      <c r="AG101" s="181"/>
      <c r="AH101" s="125"/>
    </row>
    <row r="102" spans="2:34" ht="21.95" customHeight="1" thickTop="1">
      <c r="B102" s="58"/>
      <c r="C102" s="59">
        <v>1</v>
      </c>
      <c r="D102" s="60">
        <v>0.375</v>
      </c>
      <c r="E102" s="89" t="s">
        <v>82</v>
      </c>
      <c r="F102" s="176" t="s">
        <v>537</v>
      </c>
      <c r="G102" s="63" t="s">
        <v>24</v>
      </c>
      <c r="H102" s="177" t="s">
        <v>137</v>
      </c>
      <c r="I102" s="178" t="str">
        <f>E103</f>
        <v>つ</v>
      </c>
      <c r="J102" s="93" t="str">
        <f>F103</f>
        <v>加茂FC</v>
      </c>
      <c r="K102" s="94" t="str">
        <f>H103</f>
        <v>長岡ビルボード</v>
      </c>
      <c r="L102" s="89" t="s">
        <v>83</v>
      </c>
      <c r="M102" s="176" t="s">
        <v>513</v>
      </c>
      <c r="N102" s="63" t="s">
        <v>24</v>
      </c>
      <c r="O102" s="177" t="s">
        <v>184</v>
      </c>
      <c r="P102" s="178" t="str">
        <f>L103</f>
        <v>ち</v>
      </c>
      <c r="Q102" s="93" t="str">
        <f>M103</f>
        <v>FC.NIIGATA</v>
      </c>
      <c r="R102" s="149" t="str">
        <f>O103</f>
        <v>亀田FC</v>
      </c>
      <c r="S102" s="167" t="s">
        <v>108</v>
      </c>
      <c r="T102" s="176" t="s">
        <v>528</v>
      </c>
      <c r="U102" s="63" t="s">
        <v>24</v>
      </c>
      <c r="V102" s="177" t="s">
        <v>529</v>
      </c>
      <c r="W102" s="178" t="str">
        <f>S103</f>
        <v>よ</v>
      </c>
      <c r="X102" s="93" t="str">
        <f>T103</f>
        <v>巻SC</v>
      </c>
      <c r="Y102" s="94" t="str">
        <f>V103</f>
        <v>浜浦コスモス</v>
      </c>
      <c r="Z102" s="89" t="s">
        <v>109</v>
      </c>
      <c r="AA102" s="176" t="s">
        <v>532</v>
      </c>
      <c r="AB102" s="63" t="s">
        <v>24</v>
      </c>
      <c r="AC102" s="177" t="s">
        <v>533</v>
      </c>
      <c r="AD102" s="178" t="str">
        <f>Z103</f>
        <v>ゆ</v>
      </c>
      <c r="AE102" s="93" t="str">
        <f>AA103</f>
        <v>桃山クラマーズ</v>
      </c>
      <c r="AF102" s="94" t="str">
        <f>AC103</f>
        <v>J's avance</v>
      </c>
      <c r="AG102" s="182"/>
      <c r="AH102" s="148"/>
    </row>
    <row r="103" spans="2:34" ht="21.95" customHeight="1">
      <c r="B103" s="58"/>
      <c r="C103" s="68">
        <v>2</v>
      </c>
      <c r="D103" s="52">
        <v>0.41666666666666669</v>
      </c>
      <c r="E103" s="95" t="s">
        <v>84</v>
      </c>
      <c r="F103" s="171" t="s">
        <v>509</v>
      </c>
      <c r="G103" s="63" t="s">
        <v>24</v>
      </c>
      <c r="H103" s="172" t="s">
        <v>510</v>
      </c>
      <c r="I103" s="170" t="str">
        <f>E102</f>
        <v>く</v>
      </c>
      <c r="J103" s="99" t="str">
        <f>F102</f>
        <v>FC東山の下</v>
      </c>
      <c r="K103" s="100" t="str">
        <f>H102</f>
        <v>Jドリーム三条</v>
      </c>
      <c r="L103" s="95" t="s">
        <v>80</v>
      </c>
      <c r="M103" s="171" t="s">
        <v>514</v>
      </c>
      <c r="N103" s="63" t="s">
        <v>24</v>
      </c>
      <c r="O103" s="172" t="s">
        <v>515</v>
      </c>
      <c r="P103" s="170" t="str">
        <f>L102</f>
        <v>き</v>
      </c>
      <c r="Q103" s="99" t="str">
        <f>M102</f>
        <v>新潟トレジャー</v>
      </c>
      <c r="R103" s="150" t="str">
        <f>O102</f>
        <v>UNITE新潟</v>
      </c>
      <c r="S103" s="168" t="s">
        <v>42</v>
      </c>
      <c r="T103" s="171" t="s">
        <v>530</v>
      </c>
      <c r="U103" s="63" t="s">
        <v>24</v>
      </c>
      <c r="V103" s="172" t="s">
        <v>531</v>
      </c>
      <c r="W103" s="170" t="str">
        <f>S102</f>
        <v>ふ</v>
      </c>
      <c r="X103" s="99" t="str">
        <f>T102</f>
        <v>小千谷SC</v>
      </c>
      <c r="Y103" s="100" t="str">
        <f>V102</f>
        <v>ナポリ三条</v>
      </c>
      <c r="Z103" s="95" t="s">
        <v>2</v>
      </c>
      <c r="AA103" s="171" t="s">
        <v>534</v>
      </c>
      <c r="AB103" s="63" t="s">
        <v>24</v>
      </c>
      <c r="AC103" s="172" t="s">
        <v>535</v>
      </c>
      <c r="AD103" s="170" t="str">
        <f>Z102</f>
        <v>ひ</v>
      </c>
      <c r="AE103" s="99" t="str">
        <f>AA102</f>
        <v>寺泊SSC</v>
      </c>
      <c r="AF103" s="100" t="str">
        <f>AC102</f>
        <v>bandai12</v>
      </c>
      <c r="AG103" s="182"/>
      <c r="AH103" s="148"/>
    </row>
    <row r="104" spans="2:34" ht="21.95" customHeight="1">
      <c r="B104" s="58"/>
      <c r="C104" s="68">
        <v>3</v>
      </c>
      <c r="D104" s="52">
        <v>0.45833333333333331</v>
      </c>
      <c r="E104" s="95" t="s">
        <v>81</v>
      </c>
      <c r="F104" s="171" t="s">
        <v>920</v>
      </c>
      <c r="G104" s="63" t="s">
        <v>24</v>
      </c>
      <c r="H104" s="172" t="s">
        <v>511</v>
      </c>
      <c r="I104" s="170" t="str">
        <f>E105</f>
        <v>交h</v>
      </c>
      <c r="J104" s="99" t="str">
        <f>H105</f>
        <v>FC松浜</v>
      </c>
      <c r="K104" s="100" t="str">
        <f>F105</f>
        <v>加茂FC</v>
      </c>
      <c r="L104" s="95" t="s">
        <v>85</v>
      </c>
      <c r="M104" s="171" t="s">
        <v>516</v>
      </c>
      <c r="N104" s="63" t="s">
        <v>24</v>
      </c>
      <c r="O104" s="172" t="s">
        <v>921</v>
      </c>
      <c r="P104" s="170" t="str">
        <f>L105</f>
        <v>た</v>
      </c>
      <c r="Q104" s="99" t="str">
        <f>M105</f>
        <v>グランセナ</v>
      </c>
      <c r="R104" s="150" t="str">
        <f>O105</f>
        <v>新通イーグルス</v>
      </c>
      <c r="S104" s="168" t="s">
        <v>110</v>
      </c>
      <c r="T104" s="171" t="s">
        <v>529</v>
      </c>
      <c r="U104" s="63" t="s">
        <v>24</v>
      </c>
      <c r="V104" s="172" t="s">
        <v>519</v>
      </c>
      <c r="W104" s="170" t="str">
        <f>S105</f>
        <v>交p</v>
      </c>
      <c r="X104" s="99" t="str">
        <f>V105</f>
        <v>club F3</v>
      </c>
      <c r="Y104" s="100" t="str">
        <f>T105</f>
        <v>浜浦コスモス</v>
      </c>
      <c r="Z104" s="95" t="s">
        <v>111</v>
      </c>
      <c r="AA104" s="171" t="s">
        <v>520</v>
      </c>
      <c r="AB104" s="63" t="s">
        <v>24</v>
      </c>
      <c r="AC104" s="172" t="s">
        <v>536</v>
      </c>
      <c r="AD104" s="170" t="str">
        <f>Z105</f>
        <v>や</v>
      </c>
      <c r="AE104" s="99" t="str">
        <f>AA105</f>
        <v>FC SEIKEI</v>
      </c>
      <c r="AF104" s="100" t="str">
        <f>AC105</f>
        <v>五泉DEVA</v>
      </c>
      <c r="AG104" s="182"/>
      <c r="AH104" s="148"/>
    </row>
    <row r="105" spans="2:34" ht="21.95" customHeight="1">
      <c r="B105" s="58"/>
      <c r="C105" s="68">
        <v>4</v>
      </c>
      <c r="D105" s="52">
        <v>0.5</v>
      </c>
      <c r="E105" s="95" t="s">
        <v>86</v>
      </c>
      <c r="F105" s="171" t="s">
        <v>509</v>
      </c>
      <c r="G105" s="63" t="s">
        <v>24</v>
      </c>
      <c r="H105" s="172" t="s">
        <v>512</v>
      </c>
      <c r="I105" s="170" t="str">
        <f>E104</f>
        <v>交d</v>
      </c>
      <c r="J105" s="99" t="str">
        <f>H104</f>
        <v>水原SS</v>
      </c>
      <c r="K105" s="100" t="str">
        <f>F104</f>
        <v>Jドリーム三条</v>
      </c>
      <c r="L105" s="95" t="s">
        <v>87</v>
      </c>
      <c r="M105" s="171" t="s">
        <v>518</v>
      </c>
      <c r="N105" s="63" t="s">
        <v>24</v>
      </c>
      <c r="O105" s="172" t="s">
        <v>527</v>
      </c>
      <c r="P105" s="170" t="str">
        <f>L104</f>
        <v>か</v>
      </c>
      <c r="Q105" s="99" t="str">
        <f>M104</f>
        <v>FCシバタ</v>
      </c>
      <c r="R105" s="150" t="str">
        <f>O104</f>
        <v>横越JSC</v>
      </c>
      <c r="S105" s="168" t="s">
        <v>112</v>
      </c>
      <c r="T105" s="171" t="s">
        <v>531</v>
      </c>
      <c r="U105" s="63" t="s">
        <v>24</v>
      </c>
      <c r="V105" s="172" t="s">
        <v>930</v>
      </c>
      <c r="W105" s="170" t="str">
        <f>S104</f>
        <v>交ℓ</v>
      </c>
      <c r="X105" s="99" t="str">
        <f>V104</f>
        <v>ARTISTA</v>
      </c>
      <c r="Y105" s="100" t="str">
        <f>T104</f>
        <v>ナポリ三条</v>
      </c>
      <c r="Z105" s="95" t="s">
        <v>113</v>
      </c>
      <c r="AA105" s="171" t="s">
        <v>928</v>
      </c>
      <c r="AB105" s="63" t="s">
        <v>24</v>
      </c>
      <c r="AC105" s="172" t="s">
        <v>186</v>
      </c>
      <c r="AD105" s="170" t="str">
        <f>Z104</f>
        <v>は</v>
      </c>
      <c r="AE105" s="99" t="str">
        <f>AA104</f>
        <v>ReiZ長岡</v>
      </c>
      <c r="AF105" s="100" t="str">
        <f>AC104</f>
        <v>MONO.PUENTE</v>
      </c>
      <c r="AG105" s="182"/>
      <c r="AH105" s="148"/>
    </row>
    <row r="106" spans="2:34" ht="21.95" customHeight="1">
      <c r="B106" s="58"/>
      <c r="C106" s="68">
        <v>5</v>
      </c>
      <c r="D106" s="52">
        <v>0.54166666666666663</v>
      </c>
      <c r="E106" s="95" t="s">
        <v>88</v>
      </c>
      <c r="F106" s="71" t="s">
        <v>921</v>
      </c>
      <c r="G106" s="63" t="s">
        <v>24</v>
      </c>
      <c r="H106" s="72" t="s">
        <v>513</v>
      </c>
      <c r="I106" s="170" t="str">
        <f>E108</f>
        <v>ｈ</v>
      </c>
      <c r="J106" s="99" t="str">
        <f>F108</f>
        <v>長岡ビルボード</v>
      </c>
      <c r="K106" s="100" t="str">
        <f>H108</f>
        <v>FC松浜</v>
      </c>
      <c r="L106" s="95" t="s">
        <v>89</v>
      </c>
      <c r="M106" s="71" t="s">
        <v>527</v>
      </c>
      <c r="N106" s="63" t="s">
        <v>24</v>
      </c>
      <c r="O106" s="72" t="s">
        <v>514</v>
      </c>
      <c r="P106" s="170" t="str">
        <f>L108</f>
        <v>ｇ</v>
      </c>
      <c r="Q106" s="99" t="str">
        <f>O108</f>
        <v>亀田FC</v>
      </c>
      <c r="R106" s="150" t="str">
        <f>M108</f>
        <v>グランセナ</v>
      </c>
      <c r="S106" s="168" t="s">
        <v>114</v>
      </c>
      <c r="T106" s="71" t="s">
        <v>924</v>
      </c>
      <c r="U106" s="63" t="s">
        <v>24</v>
      </c>
      <c r="V106" s="72" t="s">
        <v>925</v>
      </c>
      <c r="W106" s="170" t="str">
        <f>S108</f>
        <v>ｐ</v>
      </c>
      <c r="X106" s="99" t="str">
        <f>T108</f>
        <v>巻SC</v>
      </c>
      <c r="Y106" s="100" t="str">
        <f>V108</f>
        <v>club F3</v>
      </c>
      <c r="Z106" s="95" t="s">
        <v>115</v>
      </c>
      <c r="AA106" s="71" t="s">
        <v>186</v>
      </c>
      <c r="AB106" s="63" t="s">
        <v>24</v>
      </c>
      <c r="AC106" s="72" t="s">
        <v>534</v>
      </c>
      <c r="AD106" s="170" t="str">
        <f>Z108</f>
        <v>ｏ</v>
      </c>
      <c r="AE106" s="99" t="str">
        <f>AC108</f>
        <v>J's avance</v>
      </c>
      <c r="AF106" s="100" t="str">
        <f>AA108</f>
        <v>FC SEIKEI</v>
      </c>
      <c r="AG106" s="182"/>
      <c r="AH106" s="148"/>
    </row>
    <row r="107" spans="2:34" ht="21.95" customHeight="1">
      <c r="B107" s="58"/>
      <c r="C107" s="68">
        <v>6</v>
      </c>
      <c r="D107" s="52">
        <v>0.58333333333333337</v>
      </c>
      <c r="E107" s="95" t="s">
        <v>90</v>
      </c>
      <c r="F107" s="71" t="s">
        <v>537</v>
      </c>
      <c r="G107" s="63" t="s">
        <v>24</v>
      </c>
      <c r="H107" s="172" t="str">
        <f>H104</f>
        <v>水原SS</v>
      </c>
      <c r="I107" s="170" t="str">
        <f>E106</f>
        <v>交c</v>
      </c>
      <c r="J107" s="99" t="str">
        <f>H106</f>
        <v>新潟トレジャー</v>
      </c>
      <c r="K107" s="100" t="str">
        <f>F106</f>
        <v>横越JSC</v>
      </c>
      <c r="L107" s="95" t="s">
        <v>91</v>
      </c>
      <c r="M107" s="71" t="s">
        <v>923</v>
      </c>
      <c r="N107" s="63" t="s">
        <v>24</v>
      </c>
      <c r="O107" s="72" t="s">
        <v>184</v>
      </c>
      <c r="P107" s="170" t="str">
        <f>L106</f>
        <v>交g</v>
      </c>
      <c r="Q107" s="99" t="str">
        <f>M106</f>
        <v>新通イーグルス</v>
      </c>
      <c r="R107" s="150" t="str">
        <f>O106</f>
        <v>FC.NIIGATA</v>
      </c>
      <c r="S107" s="168" t="s">
        <v>116</v>
      </c>
      <c r="T107" s="71" t="s">
        <v>528</v>
      </c>
      <c r="U107" s="63" t="s">
        <v>24</v>
      </c>
      <c r="V107" s="172" t="str">
        <f>V104</f>
        <v>ARTISTA</v>
      </c>
      <c r="W107" s="170" t="str">
        <f>S106</f>
        <v>交k</v>
      </c>
      <c r="X107" s="99" t="str">
        <f>V106</f>
        <v>寺泊SSC</v>
      </c>
      <c r="Y107" s="100" t="str">
        <f>T106</f>
        <v>MONO.PUENTE</v>
      </c>
      <c r="Z107" s="95" t="s">
        <v>117</v>
      </c>
      <c r="AA107" s="71" t="s">
        <v>926</v>
      </c>
      <c r="AB107" s="63" t="s">
        <v>24</v>
      </c>
      <c r="AC107" s="72" t="s">
        <v>533</v>
      </c>
      <c r="AD107" s="170" t="str">
        <f>Z106</f>
        <v>交o</v>
      </c>
      <c r="AE107" s="99" t="str">
        <f>AA106</f>
        <v>五泉DEVA</v>
      </c>
      <c r="AF107" s="100" t="str">
        <f>AC106</f>
        <v>桃山クラマーズ</v>
      </c>
      <c r="AG107" s="182"/>
      <c r="AH107" s="148"/>
    </row>
    <row r="108" spans="2:34" ht="21.95" customHeight="1">
      <c r="B108" s="58"/>
      <c r="C108" s="68">
        <v>7</v>
      </c>
      <c r="D108" s="52">
        <v>0.625</v>
      </c>
      <c r="E108" s="95" t="s">
        <v>92</v>
      </c>
      <c r="F108" s="71" t="s">
        <v>510</v>
      </c>
      <c r="G108" s="63" t="s">
        <v>24</v>
      </c>
      <c r="H108" s="172" t="str">
        <f>H105</f>
        <v>FC松浜</v>
      </c>
      <c r="I108" s="170" t="str">
        <f>E107</f>
        <v>ｄ</v>
      </c>
      <c r="J108" s="99" t="str">
        <f>F107</f>
        <v>FC東山の下</v>
      </c>
      <c r="K108" s="100" t="str">
        <f>H107</f>
        <v>水原SS</v>
      </c>
      <c r="L108" s="95" t="s">
        <v>93</v>
      </c>
      <c r="M108" s="71" t="s">
        <v>922</v>
      </c>
      <c r="N108" s="63" t="s">
        <v>24</v>
      </c>
      <c r="O108" s="72" t="s">
        <v>515</v>
      </c>
      <c r="P108" s="170" t="str">
        <f>L107</f>
        <v>ｃ</v>
      </c>
      <c r="Q108" s="99" t="str">
        <f>M107</f>
        <v>FCシバタ</v>
      </c>
      <c r="R108" s="150" t="str">
        <f>O107</f>
        <v>UNITE新潟</v>
      </c>
      <c r="S108" s="168" t="s">
        <v>118</v>
      </c>
      <c r="T108" s="71" t="s">
        <v>530</v>
      </c>
      <c r="U108" s="63" t="s">
        <v>24</v>
      </c>
      <c r="V108" s="172" t="str">
        <f>V105</f>
        <v>club F3</v>
      </c>
      <c r="W108" s="170" t="str">
        <f>S107</f>
        <v>ℓ</v>
      </c>
      <c r="X108" s="99" t="str">
        <f>T107</f>
        <v>小千谷SC</v>
      </c>
      <c r="Y108" s="100" t="str">
        <f>V107</f>
        <v>ARTISTA</v>
      </c>
      <c r="Z108" s="95" t="s">
        <v>119</v>
      </c>
      <c r="AA108" s="71" t="s">
        <v>929</v>
      </c>
      <c r="AB108" s="63" t="s">
        <v>24</v>
      </c>
      <c r="AC108" s="72" t="s">
        <v>927</v>
      </c>
      <c r="AD108" s="170" t="str">
        <f>Z107</f>
        <v>ｋ</v>
      </c>
      <c r="AE108" s="99" t="str">
        <f>AA107</f>
        <v>ReiZ長岡</v>
      </c>
      <c r="AF108" s="100" t="str">
        <f>AC107</f>
        <v>bandai12</v>
      </c>
      <c r="AG108" s="182"/>
      <c r="AH108" s="148"/>
    </row>
    <row r="109" spans="2:34" s="81" customFormat="1" ht="21.95" customHeight="1">
      <c r="B109" s="82"/>
      <c r="C109" s="166"/>
      <c r="D109" s="165"/>
      <c r="E109" s="123"/>
      <c r="F109" s="123"/>
      <c r="G109" s="123"/>
      <c r="H109" s="123"/>
      <c r="I109" s="125"/>
      <c r="J109" s="148"/>
      <c r="K109" s="148"/>
      <c r="L109" s="123"/>
      <c r="M109" s="123"/>
      <c r="N109" s="123"/>
      <c r="O109" s="123"/>
      <c r="P109" s="125"/>
      <c r="Q109" s="148"/>
      <c r="R109" s="148"/>
      <c r="S109" s="169"/>
      <c r="T109" s="123"/>
      <c r="U109" s="123"/>
      <c r="V109" s="123"/>
      <c r="W109" s="125"/>
      <c r="X109" s="148"/>
      <c r="Y109" s="148"/>
      <c r="Z109" s="123"/>
      <c r="AA109" s="123"/>
      <c r="AB109" s="123"/>
      <c r="AC109" s="123"/>
      <c r="AD109" s="125"/>
      <c r="AE109" s="148"/>
      <c r="AF109" s="148"/>
      <c r="AG109" s="182"/>
      <c r="AH109" s="148"/>
    </row>
    <row r="110" spans="2:34" ht="21.95" customHeight="1" thickBot="1">
      <c r="B110" s="73"/>
      <c r="C110" s="154"/>
      <c r="D110" s="155"/>
      <c r="E110" s="156"/>
      <c r="F110" s="156"/>
      <c r="G110" s="156"/>
      <c r="H110" s="156"/>
      <c r="I110" s="157"/>
      <c r="J110" s="158"/>
      <c r="K110" s="158"/>
      <c r="L110" s="156"/>
      <c r="M110" s="156"/>
      <c r="N110" s="156"/>
      <c r="O110" s="156"/>
      <c r="P110" s="157"/>
      <c r="Q110" s="158"/>
      <c r="R110" s="158"/>
      <c r="S110" s="164"/>
      <c r="T110" s="156"/>
      <c r="U110" s="156"/>
      <c r="V110" s="156"/>
      <c r="W110" s="157"/>
      <c r="X110" s="158"/>
      <c r="Y110" s="158"/>
      <c r="Z110" s="156"/>
      <c r="AA110" s="156"/>
      <c r="AB110" s="156"/>
      <c r="AC110" s="156"/>
      <c r="AD110" s="157"/>
      <c r="AE110" s="158"/>
      <c r="AF110" s="158"/>
      <c r="AG110" s="75"/>
    </row>
    <row r="111" spans="2:34" ht="21.95" customHeight="1">
      <c r="B111" s="48"/>
      <c r="C111" s="160"/>
      <c r="D111" s="161"/>
      <c r="E111" s="151"/>
      <c r="F111" s="151"/>
      <c r="G111" s="151"/>
      <c r="H111" s="151"/>
      <c r="I111" s="152"/>
      <c r="J111" s="153"/>
      <c r="K111" s="153"/>
      <c r="L111" s="151"/>
      <c r="M111" s="151"/>
      <c r="N111" s="151"/>
      <c r="O111" s="151"/>
      <c r="P111" s="152"/>
      <c r="Q111" s="153"/>
      <c r="R111" s="153"/>
      <c r="S111" s="151"/>
      <c r="T111" s="151"/>
      <c r="U111" s="151"/>
      <c r="V111" s="151"/>
      <c r="W111" s="152"/>
      <c r="X111" s="153"/>
      <c r="Y111" s="153"/>
      <c r="Z111" s="151"/>
      <c r="AA111" s="151"/>
      <c r="AB111" s="151"/>
      <c r="AC111" s="151"/>
      <c r="AD111" s="152"/>
      <c r="AE111" s="153"/>
      <c r="AF111" s="153"/>
      <c r="AG111" s="48"/>
    </row>
    <row r="112" spans="2:34" ht="21.95" customHeight="1">
      <c r="B112" s="76"/>
      <c r="C112" s="136"/>
      <c r="D112" s="147"/>
      <c r="E112" s="123"/>
      <c r="F112" s="123"/>
      <c r="G112" s="123"/>
      <c r="H112" s="123"/>
      <c r="I112" s="125"/>
      <c r="J112" s="148"/>
      <c r="K112" s="148"/>
      <c r="L112" s="123"/>
      <c r="M112" s="123"/>
      <c r="N112" s="123"/>
      <c r="O112" s="123"/>
      <c r="P112" s="125"/>
      <c r="Q112" s="148"/>
      <c r="R112" s="148"/>
      <c r="S112" s="123"/>
      <c r="T112" s="123"/>
      <c r="U112" s="123"/>
      <c r="V112" s="123"/>
      <c r="W112" s="125"/>
      <c r="X112" s="148"/>
      <c r="Y112" s="148"/>
      <c r="Z112" s="123"/>
      <c r="AA112" s="123"/>
      <c r="AB112" s="123"/>
      <c r="AC112" s="123"/>
      <c r="AD112" s="125"/>
      <c r="AE112" s="148"/>
      <c r="AF112" s="148"/>
      <c r="AG112" s="76"/>
    </row>
    <row r="113" spans="2:34" ht="21.95" customHeight="1" thickBot="1">
      <c r="B113" s="74"/>
      <c r="C113" s="162" t="s">
        <v>120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6"/>
      <c r="U113" s="76"/>
      <c r="V113" s="76"/>
      <c r="W113" s="76"/>
      <c r="X113" s="76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</row>
    <row r="114" spans="2:34" ht="21.95" customHeight="1">
      <c r="B114" s="58"/>
      <c r="C114" s="45" t="s">
        <v>932</v>
      </c>
      <c r="D114" s="14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51"/>
      <c r="T114" s="76"/>
      <c r="U114" s="76"/>
      <c r="V114" s="76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</row>
    <row r="115" spans="2:34" ht="21.95" customHeight="1">
      <c r="B115" s="58"/>
      <c r="C115" s="616"/>
      <c r="D115" s="618" t="s">
        <v>11</v>
      </c>
      <c r="E115" s="609" t="s">
        <v>25</v>
      </c>
      <c r="F115" s="610"/>
      <c r="G115" s="610"/>
      <c r="H115" s="610"/>
      <c r="I115" s="610"/>
      <c r="J115" s="610"/>
      <c r="K115" s="611"/>
      <c r="L115" s="609" t="s">
        <v>38</v>
      </c>
      <c r="M115" s="610"/>
      <c r="N115" s="610"/>
      <c r="O115" s="610"/>
      <c r="P115" s="610"/>
      <c r="Q115" s="610"/>
      <c r="R115" s="611"/>
      <c r="S115" s="103"/>
      <c r="T115" s="104"/>
      <c r="U115" s="104"/>
      <c r="V115" s="104"/>
      <c r="W115" s="104"/>
      <c r="X115" s="104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</row>
    <row r="116" spans="2:34" ht="21.95" customHeight="1">
      <c r="B116" s="58"/>
      <c r="C116" s="617"/>
      <c r="D116" s="619"/>
      <c r="E116" s="609" t="s">
        <v>39</v>
      </c>
      <c r="F116" s="610"/>
      <c r="G116" s="610"/>
      <c r="H116" s="610"/>
      <c r="I116" s="612" t="s">
        <v>40</v>
      </c>
      <c r="J116" s="613"/>
      <c r="K116" s="615"/>
      <c r="L116" s="609" t="s">
        <v>43</v>
      </c>
      <c r="M116" s="610"/>
      <c r="N116" s="610"/>
      <c r="O116" s="610"/>
      <c r="P116" s="612" t="s">
        <v>40</v>
      </c>
      <c r="Q116" s="613"/>
      <c r="R116" s="615"/>
      <c r="S116" s="106"/>
      <c r="T116" s="107"/>
      <c r="U116" s="107"/>
      <c r="V116" s="107"/>
      <c r="W116" s="107"/>
      <c r="X116" s="107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</row>
    <row r="117" spans="2:34" ht="21.95" customHeight="1" thickBot="1">
      <c r="B117" s="58"/>
      <c r="C117" s="109"/>
      <c r="D117" s="84">
        <v>0.34375</v>
      </c>
      <c r="E117" s="607" t="s">
        <v>44</v>
      </c>
      <c r="F117" s="608"/>
      <c r="G117" s="608"/>
      <c r="H117" s="608"/>
      <c r="I117" s="87"/>
      <c r="J117" s="87"/>
      <c r="K117" s="87"/>
      <c r="L117" s="110"/>
      <c r="M117" s="110"/>
      <c r="N117" s="110"/>
      <c r="O117" s="110"/>
      <c r="P117" s="87"/>
      <c r="Q117" s="87"/>
      <c r="R117" s="88"/>
      <c r="S117" s="111"/>
      <c r="T117" s="107"/>
      <c r="U117" s="107"/>
      <c r="V117" s="107"/>
      <c r="W117" s="107"/>
      <c r="X117" s="107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</row>
    <row r="118" spans="2:34" ht="21.95" customHeight="1" thickTop="1">
      <c r="B118" s="58"/>
      <c r="C118" s="59">
        <v>1</v>
      </c>
      <c r="D118" s="60">
        <v>0.375</v>
      </c>
      <c r="E118" s="89" t="s">
        <v>45</v>
      </c>
      <c r="F118" s="90" t="s">
        <v>652</v>
      </c>
      <c r="G118" s="63" t="s">
        <v>24</v>
      </c>
      <c r="H118" s="91" t="s">
        <v>653</v>
      </c>
      <c r="I118" s="92" t="str">
        <f>E119</f>
        <v>Ｃ</v>
      </c>
      <c r="J118" s="93" t="str">
        <f>F119</f>
        <v>FC大和</v>
      </c>
      <c r="K118" s="94" t="str">
        <f>H119</f>
        <v>吉田SC</v>
      </c>
      <c r="L118" s="89" t="s">
        <v>46</v>
      </c>
      <c r="M118" s="90" t="s">
        <v>915</v>
      </c>
      <c r="N118" s="63" t="s">
        <v>24</v>
      </c>
      <c r="O118" s="91" t="s">
        <v>916</v>
      </c>
      <c r="P118" s="92" t="str">
        <f>L119</f>
        <v>Ｄ</v>
      </c>
      <c r="Q118" s="93" t="str">
        <f>M119</f>
        <v>グランセナ</v>
      </c>
      <c r="R118" s="94" t="str">
        <f>O119</f>
        <v>長岡ビルボード</v>
      </c>
      <c r="S118" s="106"/>
      <c r="T118" s="107"/>
      <c r="U118" s="107"/>
      <c r="V118" s="107"/>
      <c r="W118" s="107"/>
      <c r="X118" s="107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</row>
    <row r="119" spans="2:34" ht="21.95" customHeight="1">
      <c r="B119" s="58"/>
      <c r="C119" s="68">
        <v>2</v>
      </c>
      <c r="D119" s="52">
        <v>0.41666666666666669</v>
      </c>
      <c r="E119" s="95" t="s">
        <v>121</v>
      </c>
      <c r="F119" s="96" t="s">
        <v>654</v>
      </c>
      <c r="G119" s="63" t="s">
        <v>24</v>
      </c>
      <c r="H119" s="97" t="s">
        <v>500</v>
      </c>
      <c r="I119" s="98" t="str">
        <f>E118</f>
        <v>Ａ</v>
      </c>
      <c r="J119" s="99" t="str">
        <f>F118</f>
        <v>春日SSS</v>
      </c>
      <c r="K119" s="100" t="str">
        <f>H118</f>
        <v>Noedegrati</v>
      </c>
      <c r="L119" s="95" t="s">
        <v>122</v>
      </c>
      <c r="M119" s="96" t="s">
        <v>518</v>
      </c>
      <c r="N119" s="63" t="s">
        <v>24</v>
      </c>
      <c r="O119" s="97" t="s">
        <v>510</v>
      </c>
      <c r="P119" s="98" t="str">
        <f>L118</f>
        <v>Ｂ</v>
      </c>
      <c r="Q119" s="99" t="str">
        <f>M118</f>
        <v>FCシバタ</v>
      </c>
      <c r="R119" s="100" t="str">
        <f>O118</f>
        <v>水原SS</v>
      </c>
      <c r="S119" s="106"/>
      <c r="T119" s="107"/>
      <c r="U119" s="107"/>
      <c r="V119" s="107"/>
      <c r="W119" s="107"/>
      <c r="X119" s="107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</row>
    <row r="120" spans="2:34" ht="21.95" customHeight="1">
      <c r="B120" s="58"/>
      <c r="C120" s="68">
        <v>3</v>
      </c>
      <c r="D120" s="52">
        <v>0.45833333333333331</v>
      </c>
      <c r="E120" s="95" t="s">
        <v>47</v>
      </c>
      <c r="F120" s="96" t="s">
        <v>655</v>
      </c>
      <c r="G120" s="63" t="s">
        <v>24</v>
      </c>
      <c r="H120" s="97" t="s">
        <v>175</v>
      </c>
      <c r="I120" s="98" t="str">
        <f>E121</f>
        <v>Ｇ</v>
      </c>
      <c r="J120" s="99" t="str">
        <f>F121</f>
        <v>ｋＦ３</v>
      </c>
      <c r="K120" s="100" t="str">
        <f>H121</f>
        <v>ジョガボーラ</v>
      </c>
      <c r="L120" s="95" t="s">
        <v>123</v>
      </c>
      <c r="M120" s="96" t="s">
        <v>917</v>
      </c>
      <c r="N120" s="63" t="s">
        <v>24</v>
      </c>
      <c r="O120" s="97" t="s">
        <v>918</v>
      </c>
      <c r="P120" s="98" t="str">
        <f>L121</f>
        <v>Ｈ</v>
      </c>
      <c r="Q120" s="99" t="str">
        <f>M121</f>
        <v>FC SEIKEI</v>
      </c>
      <c r="R120" s="100" t="str">
        <f>O121</f>
        <v>club F3</v>
      </c>
      <c r="S120" s="106"/>
      <c r="T120" s="107"/>
      <c r="U120" s="107"/>
      <c r="V120" s="107"/>
      <c r="W120" s="107"/>
      <c r="X120" s="107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</row>
    <row r="121" spans="2:34" ht="21.95" customHeight="1">
      <c r="B121" s="58"/>
      <c r="C121" s="68">
        <v>4</v>
      </c>
      <c r="D121" s="52">
        <v>0.5</v>
      </c>
      <c r="E121" s="95" t="s">
        <v>48</v>
      </c>
      <c r="F121" s="96" t="s">
        <v>656</v>
      </c>
      <c r="G121" s="63" t="s">
        <v>24</v>
      </c>
      <c r="H121" s="97" t="s">
        <v>508</v>
      </c>
      <c r="I121" s="98" t="str">
        <f>E120</f>
        <v>Ｅ</v>
      </c>
      <c r="J121" s="99" t="str">
        <f>F120</f>
        <v>長岡JYFC</v>
      </c>
      <c r="K121" s="100" t="str">
        <f>H120</f>
        <v>内野JSC</v>
      </c>
      <c r="L121" s="95" t="s">
        <v>49</v>
      </c>
      <c r="M121" s="96" t="s">
        <v>931</v>
      </c>
      <c r="N121" s="63" t="s">
        <v>24</v>
      </c>
      <c r="O121" s="97" t="s">
        <v>919</v>
      </c>
      <c r="P121" s="98" t="str">
        <f>L120</f>
        <v>Ｆ</v>
      </c>
      <c r="Q121" s="99" t="str">
        <f>M120</f>
        <v>bandai12</v>
      </c>
      <c r="R121" s="100" t="str">
        <f>O120</f>
        <v>ARTISTA</v>
      </c>
      <c r="S121" s="106"/>
      <c r="T121" s="107"/>
      <c r="U121" s="107"/>
      <c r="V121" s="107"/>
      <c r="W121" s="107"/>
      <c r="X121" s="107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</row>
    <row r="122" spans="2:34" ht="21.95" customHeight="1">
      <c r="B122" s="58"/>
      <c r="C122" s="68">
        <v>5</v>
      </c>
      <c r="D122" s="52">
        <v>0.54166666666666663</v>
      </c>
      <c r="E122" s="95" t="s">
        <v>124</v>
      </c>
      <c r="F122" s="71" t="s">
        <v>652</v>
      </c>
      <c r="G122" s="63" t="s">
        <v>24</v>
      </c>
      <c r="H122" s="72" t="s">
        <v>935</v>
      </c>
      <c r="I122" s="98" t="str">
        <f>E123</f>
        <v>交③</v>
      </c>
      <c r="J122" s="99" t="str">
        <f>F123</f>
        <v>内野JSC</v>
      </c>
      <c r="K122" s="100" t="str">
        <f>H123</f>
        <v>bandai12</v>
      </c>
      <c r="L122" s="95" t="s">
        <v>125</v>
      </c>
      <c r="M122" s="71" t="s">
        <v>654</v>
      </c>
      <c r="N122" s="63" t="s">
        <v>24</v>
      </c>
      <c r="O122" s="72" t="s">
        <v>510</v>
      </c>
      <c r="P122" s="98" t="str">
        <f>L123</f>
        <v>交④</v>
      </c>
      <c r="Q122" s="99" t="str">
        <f>M123</f>
        <v>ジョガボーラ</v>
      </c>
      <c r="R122" s="100" t="str">
        <f>O123</f>
        <v>FC SEIKEI</v>
      </c>
      <c r="S122" s="106"/>
      <c r="T122" s="107"/>
      <c r="U122" s="107"/>
      <c r="V122" s="107"/>
      <c r="W122" s="107"/>
      <c r="X122" s="107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</row>
    <row r="123" spans="2:34" ht="21.95" customHeight="1">
      <c r="B123" s="58"/>
      <c r="C123" s="68">
        <v>6</v>
      </c>
      <c r="D123" s="52">
        <v>0.57638888888888895</v>
      </c>
      <c r="E123" s="95" t="s">
        <v>126</v>
      </c>
      <c r="F123" s="71" t="s">
        <v>175</v>
      </c>
      <c r="G123" s="63" t="s">
        <v>24</v>
      </c>
      <c r="H123" s="72" t="s">
        <v>533</v>
      </c>
      <c r="I123" s="98" t="str">
        <f>E122</f>
        <v>交➀</v>
      </c>
      <c r="J123" s="99" t="str">
        <f>F122</f>
        <v>春日SSS</v>
      </c>
      <c r="K123" s="100" t="str">
        <f>H122</f>
        <v>FCシバタ</v>
      </c>
      <c r="L123" s="95" t="s">
        <v>127</v>
      </c>
      <c r="M123" s="71" t="s">
        <v>939</v>
      </c>
      <c r="N123" s="63" t="s">
        <v>24</v>
      </c>
      <c r="O123" s="72" t="s">
        <v>940</v>
      </c>
      <c r="P123" s="98" t="str">
        <f>L122</f>
        <v>交②</v>
      </c>
      <c r="Q123" s="99" t="str">
        <f>M122</f>
        <v>FC大和</v>
      </c>
      <c r="R123" s="100" t="str">
        <f>O122</f>
        <v>長岡ビルボード</v>
      </c>
      <c r="S123" s="106"/>
      <c r="T123" s="107"/>
      <c r="U123" s="107"/>
      <c r="V123" s="107"/>
      <c r="W123" s="107"/>
      <c r="X123" s="107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</row>
    <row r="124" spans="2:34" ht="21.95" customHeight="1">
      <c r="B124" s="58"/>
      <c r="C124" s="68">
        <v>7</v>
      </c>
      <c r="D124" s="52">
        <v>0.61111111111111105</v>
      </c>
      <c r="E124" s="95" t="s">
        <v>50</v>
      </c>
      <c r="F124" s="96" t="s">
        <v>936</v>
      </c>
      <c r="G124" s="63" t="s">
        <v>24</v>
      </c>
      <c r="H124" s="97" t="s">
        <v>916</v>
      </c>
      <c r="I124" s="640" t="s">
        <v>51</v>
      </c>
      <c r="J124" s="641"/>
      <c r="K124" s="642"/>
      <c r="L124" s="95" t="s">
        <v>52</v>
      </c>
      <c r="M124" s="96" t="s">
        <v>500</v>
      </c>
      <c r="N124" s="63" t="s">
        <v>24</v>
      </c>
      <c r="O124" s="97" t="s">
        <v>938</v>
      </c>
      <c r="P124" s="640" t="s">
        <v>51</v>
      </c>
      <c r="Q124" s="641"/>
      <c r="R124" s="642"/>
      <c r="S124" s="106"/>
      <c r="T124" s="107"/>
      <c r="U124" s="107"/>
      <c r="V124" s="107"/>
      <c r="W124" s="107"/>
      <c r="X124" s="107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</row>
    <row r="125" spans="2:34" ht="21.95" customHeight="1">
      <c r="B125" s="58"/>
      <c r="C125" s="68">
        <v>8</v>
      </c>
      <c r="D125" s="52">
        <v>0.65277777777777779</v>
      </c>
      <c r="E125" s="95" t="s">
        <v>53</v>
      </c>
      <c r="F125" s="96" t="s">
        <v>655</v>
      </c>
      <c r="G125" s="63" t="s">
        <v>24</v>
      </c>
      <c r="H125" s="97" t="s">
        <v>937</v>
      </c>
      <c r="I125" s="640" t="s">
        <v>51</v>
      </c>
      <c r="J125" s="641"/>
      <c r="K125" s="642"/>
      <c r="L125" s="95" t="s">
        <v>157</v>
      </c>
      <c r="M125" s="96" t="s">
        <v>941</v>
      </c>
      <c r="N125" s="63" t="s">
        <v>24</v>
      </c>
      <c r="O125" s="97" t="s">
        <v>942</v>
      </c>
      <c r="P125" s="640" t="s">
        <v>51</v>
      </c>
      <c r="Q125" s="641"/>
      <c r="R125" s="642"/>
      <c r="S125" s="106"/>
      <c r="T125" s="107"/>
      <c r="U125" s="107"/>
      <c r="V125" s="107"/>
      <c r="W125" s="107"/>
      <c r="X125" s="107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</row>
    <row r="126" spans="2:34" ht="21.95" customHeight="1" thickBot="1">
      <c r="B126" s="73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5"/>
      <c r="T126" s="76"/>
      <c r="U126" s="76"/>
      <c r="V126" s="76"/>
    </row>
    <row r="127" spans="2:34" ht="21.95" customHeight="1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2:34" ht="21.95" customHeight="1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32" ht="21.95" customHeight="1" thickBot="1">
      <c r="C129" s="146" t="s">
        <v>128</v>
      </c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</row>
    <row r="130" spans="2:32" ht="21.95" customHeight="1">
      <c r="B130" s="46"/>
      <c r="C130" s="159" t="s">
        <v>932</v>
      </c>
      <c r="D130" s="47"/>
      <c r="E130" s="48"/>
      <c r="F130" s="48"/>
      <c r="G130" s="48"/>
      <c r="H130" s="48"/>
      <c r="I130" s="48"/>
      <c r="J130" s="48"/>
      <c r="K130" s="48"/>
      <c r="L130" s="112"/>
      <c r="M130" s="102"/>
      <c r="N130" s="102"/>
      <c r="O130" s="102"/>
      <c r="P130" s="102"/>
      <c r="Q130" s="102"/>
      <c r="R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2:32" ht="21.95" customHeight="1">
      <c r="B131" s="77"/>
      <c r="C131" s="113"/>
      <c r="D131" s="114" t="s">
        <v>11</v>
      </c>
      <c r="E131" s="609" t="s">
        <v>39</v>
      </c>
      <c r="F131" s="610"/>
      <c r="G131" s="610"/>
      <c r="H131" s="610"/>
      <c r="I131" s="612" t="s">
        <v>54</v>
      </c>
      <c r="J131" s="613"/>
      <c r="K131" s="615"/>
      <c r="L131" s="115"/>
      <c r="M131" s="108"/>
      <c r="N131" s="108"/>
      <c r="O131" s="108"/>
      <c r="P131" s="108"/>
      <c r="Q131" s="108"/>
      <c r="R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2:32" s="81" customFormat="1" ht="21.95" customHeight="1" thickBot="1">
      <c r="B132" s="101"/>
      <c r="C132" s="83"/>
      <c r="D132" s="84">
        <v>0.35416666666666669</v>
      </c>
      <c r="E132" s="607" t="s">
        <v>44</v>
      </c>
      <c r="F132" s="608"/>
      <c r="G132" s="608"/>
      <c r="H132" s="608"/>
      <c r="I132" s="132"/>
      <c r="J132" s="133"/>
      <c r="K132" s="134"/>
      <c r="L132" s="115"/>
      <c r="M132" s="108"/>
      <c r="N132" s="108"/>
      <c r="O132" s="108"/>
      <c r="P132" s="108"/>
      <c r="Q132" s="108"/>
      <c r="R132" s="108"/>
      <c r="U132" s="108"/>
      <c r="V132" s="108"/>
      <c r="W132" s="108"/>
      <c r="X132" s="108"/>
      <c r="Y132" s="108"/>
      <c r="Z132" s="108"/>
      <c r="AA132" s="108"/>
      <c r="AB132" s="108"/>
      <c r="AC132" s="108"/>
    </row>
    <row r="133" spans="2:32" ht="21.95" customHeight="1" thickTop="1">
      <c r="B133" s="77"/>
      <c r="C133" s="59">
        <v>1</v>
      </c>
      <c r="D133" s="60">
        <v>0.39583333333333331</v>
      </c>
      <c r="E133" s="89" t="s">
        <v>55</v>
      </c>
      <c r="F133" s="652" t="s">
        <v>943</v>
      </c>
      <c r="G133" s="653"/>
      <c r="H133" s="654"/>
      <c r="I133" s="559" t="s">
        <v>56</v>
      </c>
      <c r="J133" s="630"/>
      <c r="K133" s="631"/>
      <c r="L133" s="115"/>
      <c r="M133" s="108"/>
      <c r="N133" s="108"/>
      <c r="O133" s="108"/>
      <c r="P133" s="108"/>
      <c r="Q133" s="108"/>
      <c r="R133" s="108"/>
      <c r="U133" s="108"/>
      <c r="V133" s="108"/>
      <c r="W133" s="108"/>
      <c r="X133" s="108"/>
      <c r="Y133" s="108"/>
      <c r="Z133" s="108"/>
      <c r="AA133" s="108"/>
      <c r="AB133" s="108"/>
      <c r="AC133" s="108"/>
    </row>
    <row r="134" spans="2:32" ht="21.95" customHeight="1">
      <c r="B134" s="77"/>
      <c r="C134" s="68">
        <v>2</v>
      </c>
      <c r="D134" s="52">
        <v>0.4375</v>
      </c>
      <c r="E134" s="95" t="s">
        <v>57</v>
      </c>
      <c r="F134" s="646" t="s">
        <v>944</v>
      </c>
      <c r="G134" s="647"/>
      <c r="H134" s="648"/>
      <c r="I134" s="640" t="s">
        <v>56</v>
      </c>
      <c r="J134" s="641"/>
      <c r="K134" s="642"/>
      <c r="L134" s="115"/>
      <c r="M134" s="108"/>
      <c r="N134" s="108"/>
      <c r="O134" s="108"/>
      <c r="P134" s="108"/>
      <c r="Q134" s="108"/>
      <c r="R134" s="108"/>
      <c r="U134" s="108"/>
      <c r="V134" s="108"/>
      <c r="W134" s="108"/>
      <c r="X134" s="108"/>
      <c r="Y134" s="108"/>
      <c r="Z134" s="108"/>
      <c r="AA134" s="108"/>
      <c r="AB134" s="108"/>
      <c r="AC134" s="108"/>
    </row>
    <row r="135" spans="2:32" ht="21.95" customHeight="1">
      <c r="B135" s="77"/>
      <c r="C135" s="68">
        <v>3</v>
      </c>
      <c r="D135" s="52">
        <v>0.52083333333333337</v>
      </c>
      <c r="E135" s="95" t="s">
        <v>58</v>
      </c>
      <c r="F135" s="646" t="s">
        <v>1065</v>
      </c>
      <c r="G135" s="647"/>
      <c r="H135" s="648"/>
      <c r="I135" s="640" t="s">
        <v>56</v>
      </c>
      <c r="J135" s="641"/>
      <c r="K135" s="642"/>
      <c r="L135" s="115"/>
      <c r="M135" s="108"/>
      <c r="N135" s="108"/>
      <c r="O135" s="108"/>
      <c r="P135" s="108"/>
      <c r="Q135" s="108"/>
      <c r="R135" s="108"/>
      <c r="U135" s="108"/>
      <c r="V135" s="108"/>
      <c r="W135" s="108"/>
      <c r="X135" s="108"/>
      <c r="Y135" s="108"/>
      <c r="Z135" s="108"/>
      <c r="AA135" s="108"/>
      <c r="AB135" s="108"/>
      <c r="AC135" s="108"/>
    </row>
    <row r="136" spans="2:32" ht="21.95" customHeight="1" thickBot="1">
      <c r="B136" s="77"/>
      <c r="C136" s="116">
        <v>4</v>
      </c>
      <c r="D136" s="55">
        <v>0.58333333333333337</v>
      </c>
      <c r="E136" s="117" t="s">
        <v>59</v>
      </c>
      <c r="F136" s="646" t="s">
        <v>1066</v>
      </c>
      <c r="G136" s="647"/>
      <c r="H136" s="648"/>
      <c r="I136" s="649" t="s">
        <v>56</v>
      </c>
      <c r="J136" s="650"/>
      <c r="K136" s="651"/>
      <c r="L136" s="115"/>
      <c r="M136" s="108"/>
      <c r="N136" s="108"/>
      <c r="O136" s="108"/>
      <c r="P136" s="108"/>
      <c r="Q136" s="108"/>
      <c r="R136" s="108"/>
      <c r="U136" s="108"/>
      <c r="V136" s="108"/>
      <c r="W136" s="108"/>
      <c r="X136" s="108"/>
      <c r="Y136" s="108"/>
      <c r="Z136" s="108"/>
      <c r="AA136" s="108"/>
      <c r="AB136" s="108"/>
      <c r="AC136" s="108"/>
    </row>
    <row r="137" spans="2:32" ht="21.95" customHeight="1" thickTop="1">
      <c r="B137" s="77"/>
      <c r="C137" s="60"/>
      <c r="D137" s="60">
        <v>0.625</v>
      </c>
      <c r="E137" s="643" t="s">
        <v>60</v>
      </c>
      <c r="F137" s="644"/>
      <c r="G137" s="644"/>
      <c r="H137" s="644"/>
      <c r="I137" s="644"/>
      <c r="J137" s="644"/>
      <c r="K137" s="645"/>
      <c r="L137" s="115"/>
      <c r="M137" s="108"/>
      <c r="N137" s="108"/>
      <c r="O137" s="108"/>
      <c r="P137" s="108"/>
      <c r="Q137" s="108"/>
      <c r="R137" s="108"/>
      <c r="U137" s="108"/>
      <c r="V137" s="108"/>
      <c r="W137" s="108"/>
      <c r="X137" s="108"/>
      <c r="Y137" s="108"/>
      <c r="Z137" s="108"/>
      <c r="AA137" s="108"/>
      <c r="AB137" s="108"/>
      <c r="AC137" s="108"/>
    </row>
    <row r="138" spans="2:32" ht="21.95" customHeight="1" thickBot="1">
      <c r="B138" s="118"/>
      <c r="C138" s="74"/>
      <c r="D138" s="74"/>
      <c r="E138" s="74"/>
      <c r="F138" s="74"/>
      <c r="G138" s="74"/>
      <c r="H138" s="74"/>
      <c r="I138" s="74"/>
      <c r="J138" s="74"/>
      <c r="K138" s="74"/>
      <c r="L138" s="119"/>
      <c r="M138" s="108"/>
      <c r="N138" s="108"/>
      <c r="O138" s="108"/>
      <c r="P138" s="108"/>
      <c r="Q138" s="108"/>
      <c r="R138" s="108"/>
      <c r="U138" s="108"/>
      <c r="V138" s="108"/>
      <c r="W138" s="108"/>
      <c r="X138" s="108"/>
      <c r="Y138" s="108"/>
      <c r="Z138" s="108"/>
      <c r="AA138" s="108"/>
      <c r="AB138" s="108"/>
      <c r="AC138" s="108"/>
    </row>
    <row r="139" spans="2:32" ht="21.95" customHeight="1">
      <c r="B139" s="120"/>
      <c r="C139" s="121"/>
      <c r="D139" s="121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</row>
    <row r="140" spans="2:32" ht="21.95" customHeight="1">
      <c r="B140" s="120"/>
      <c r="C140" s="121"/>
      <c r="D140" s="121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</row>
    <row r="141" spans="2:32" ht="21.95" customHeight="1">
      <c r="B141" s="120"/>
      <c r="C141" s="121"/>
      <c r="D141" s="121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</row>
    <row r="146" spans="12:32" ht="21.95" customHeight="1"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</row>
    <row r="147" spans="12:32" ht="21.95" customHeight="1"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</row>
    <row r="148" spans="12:32" ht="21.95" customHeight="1"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</row>
    <row r="149" spans="12:32" ht="21.95" customHeight="1"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</row>
    <row r="150" spans="12:32" ht="21.95" customHeight="1"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</row>
    <row r="151" spans="12:32" ht="21.95" customHeight="1"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</row>
  </sheetData>
  <mergeCells count="140">
    <mergeCell ref="Z99:AF99"/>
    <mergeCell ref="S100:V100"/>
    <mergeCell ref="W100:Y100"/>
    <mergeCell ref="Z100:AC100"/>
    <mergeCell ref="AD100:AF100"/>
    <mergeCell ref="S101:Y101"/>
    <mergeCell ref="S87:Y87"/>
    <mergeCell ref="C99:C100"/>
    <mergeCell ref="D99:D100"/>
    <mergeCell ref="E99:K99"/>
    <mergeCell ref="L99:R99"/>
    <mergeCell ref="E100:H100"/>
    <mergeCell ref="I100:K100"/>
    <mergeCell ref="L100:O100"/>
    <mergeCell ref="P100:R100"/>
    <mergeCell ref="E101:K101"/>
    <mergeCell ref="E117:H117"/>
    <mergeCell ref="I124:K124"/>
    <mergeCell ref="P124:R124"/>
    <mergeCell ref="E137:K137"/>
    <mergeCell ref="F134:H134"/>
    <mergeCell ref="I134:K134"/>
    <mergeCell ref="F135:H135"/>
    <mergeCell ref="I135:K135"/>
    <mergeCell ref="F136:H136"/>
    <mergeCell ref="I136:K136"/>
    <mergeCell ref="I125:K125"/>
    <mergeCell ref="P125:R125"/>
    <mergeCell ref="E131:H131"/>
    <mergeCell ref="I131:K131"/>
    <mergeCell ref="E132:H132"/>
    <mergeCell ref="F133:H133"/>
    <mergeCell ref="I133:K133"/>
    <mergeCell ref="C115:C116"/>
    <mergeCell ref="D115:D116"/>
    <mergeCell ref="E115:K115"/>
    <mergeCell ref="L115:R115"/>
    <mergeCell ref="E116:H116"/>
    <mergeCell ref="I116:K116"/>
    <mergeCell ref="L116:O116"/>
    <mergeCell ref="P116:R116"/>
    <mergeCell ref="S86:V86"/>
    <mergeCell ref="S99:Y99"/>
    <mergeCell ref="W86:Y86"/>
    <mergeCell ref="Z86:AC86"/>
    <mergeCell ref="AD86:AF86"/>
    <mergeCell ref="E87:K87"/>
    <mergeCell ref="C85:C86"/>
    <mergeCell ref="D85:D86"/>
    <mergeCell ref="E85:K85"/>
    <mergeCell ref="L85:R85"/>
    <mergeCell ref="S85:Y85"/>
    <mergeCell ref="Z85:AF85"/>
    <mergeCell ref="E86:H86"/>
    <mergeCell ref="I86:K86"/>
    <mergeCell ref="L86:O86"/>
    <mergeCell ref="P86:R86"/>
    <mergeCell ref="L71:O71"/>
    <mergeCell ref="P71:R71"/>
    <mergeCell ref="E72:K72"/>
    <mergeCell ref="S59:V59"/>
    <mergeCell ref="W59:Y59"/>
    <mergeCell ref="E60:K60"/>
    <mergeCell ref="C70:C71"/>
    <mergeCell ref="D70:D71"/>
    <mergeCell ref="E70:K70"/>
    <mergeCell ref="L70:R70"/>
    <mergeCell ref="E71:H71"/>
    <mergeCell ref="I71:K71"/>
    <mergeCell ref="S70:Y70"/>
    <mergeCell ref="S71:V71"/>
    <mergeCell ref="W71:Y71"/>
    <mergeCell ref="E46:K46"/>
    <mergeCell ref="C58:C59"/>
    <mergeCell ref="D58:D59"/>
    <mergeCell ref="E58:K58"/>
    <mergeCell ref="L58:R58"/>
    <mergeCell ref="S58:Y58"/>
    <mergeCell ref="E59:H59"/>
    <mergeCell ref="I59:K59"/>
    <mergeCell ref="L59:O59"/>
    <mergeCell ref="P59:R59"/>
    <mergeCell ref="E45:H45"/>
    <mergeCell ref="I45:K45"/>
    <mergeCell ref="L45:O45"/>
    <mergeCell ref="P45:R45"/>
    <mergeCell ref="S45:V45"/>
    <mergeCell ref="W45:Y45"/>
    <mergeCell ref="E34:K34"/>
    <mergeCell ref="C44:C45"/>
    <mergeCell ref="D44:D45"/>
    <mergeCell ref="E44:K44"/>
    <mergeCell ref="L44:R44"/>
    <mergeCell ref="S44:Y44"/>
    <mergeCell ref="E20:K20"/>
    <mergeCell ref="C32:C33"/>
    <mergeCell ref="D32:D33"/>
    <mergeCell ref="E32:K32"/>
    <mergeCell ref="L32:R32"/>
    <mergeCell ref="S32:Y32"/>
    <mergeCell ref="Z18:AF18"/>
    <mergeCell ref="E19:H19"/>
    <mergeCell ref="I19:K19"/>
    <mergeCell ref="L19:O19"/>
    <mergeCell ref="P19:R19"/>
    <mergeCell ref="S19:V19"/>
    <mergeCell ref="W19:Y19"/>
    <mergeCell ref="Z19:AC19"/>
    <mergeCell ref="AD19:AF19"/>
    <mergeCell ref="Z32:AF32"/>
    <mergeCell ref="E33:H33"/>
    <mergeCell ref="I33:K33"/>
    <mergeCell ref="L33:O33"/>
    <mergeCell ref="P33:R33"/>
    <mergeCell ref="S33:V33"/>
    <mergeCell ref="W33:Y33"/>
    <mergeCell ref="Z33:AC33"/>
    <mergeCell ref="AD33:AF33"/>
    <mergeCell ref="E8:H8"/>
    <mergeCell ref="C18:C19"/>
    <mergeCell ref="D18:D19"/>
    <mergeCell ref="E18:K18"/>
    <mergeCell ref="L18:R18"/>
    <mergeCell ref="S18:Y18"/>
    <mergeCell ref="P6:R6"/>
    <mergeCell ref="S6:V6"/>
    <mergeCell ref="W6:Y6"/>
    <mergeCell ref="Z6:AC6"/>
    <mergeCell ref="AD6:AF6"/>
    <mergeCell ref="E7:K7"/>
    <mergeCell ref="Z2:AG2"/>
    <mergeCell ref="C5:C6"/>
    <mergeCell ref="D5:D6"/>
    <mergeCell ref="E5:K5"/>
    <mergeCell ref="L5:R5"/>
    <mergeCell ref="S5:Y5"/>
    <mergeCell ref="Z5:AF5"/>
    <mergeCell ref="E6:H6"/>
    <mergeCell ref="I6:K6"/>
    <mergeCell ref="L6:O6"/>
  </mergeCells>
  <phoneticPr fontId="1"/>
  <printOptions horizontalCentered="1"/>
  <pageMargins left="0.19685039370078741" right="0.19685039370078741" top="0.78740157480314965" bottom="0.19685039370078741" header="0.31496062992125984" footer="0.31496062992125984"/>
  <pageSetup paperSize="9" scale="45" fitToHeight="10" orientation="landscape" r:id="rId1"/>
  <rowBreaks count="2" manualBreakCount="2">
    <brk id="55" min="1" max="32" man="1"/>
    <brk id="111" min="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4"/>
  <sheetViews>
    <sheetView showZeros="0" view="pageBreakPreview" topLeftCell="A61" zoomScale="55" zoomScaleNormal="85" zoomScaleSheetLayoutView="55" workbookViewId="0">
      <selection activeCell="E95" sqref="E95"/>
    </sheetView>
  </sheetViews>
  <sheetFormatPr defaultColWidth="4.125" defaultRowHeight="18" customHeight="1"/>
  <cols>
    <col min="1" max="1" width="4.125" style="32"/>
    <col min="2" max="2" width="4" style="32" customWidth="1"/>
    <col min="3" max="3" width="4.125" style="32"/>
    <col min="4" max="4" width="12.375" style="39" customWidth="1"/>
    <col min="5" max="5" width="38.75" style="40" customWidth="1"/>
    <col min="6" max="6" width="4.125" style="32"/>
    <col min="7" max="7" width="12.375" style="39" customWidth="1"/>
    <col min="8" max="8" width="38.75" style="40" customWidth="1"/>
    <col min="9" max="9" width="4.125" style="32"/>
    <col min="10" max="10" width="12.375" style="39" customWidth="1"/>
    <col min="11" max="11" width="38.75" style="40" customWidth="1"/>
    <col min="12" max="16384" width="4.125" style="32"/>
  </cols>
  <sheetData>
    <row r="1" spans="2:13" s="2" customFormat="1" ht="18" customHeight="1">
      <c r="B1" s="382" t="s">
        <v>7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2:13" s="2" customFormat="1" ht="18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2:13" s="2" customFormat="1" ht="18" customHeight="1">
      <c r="D3" s="3"/>
      <c r="E3" s="4"/>
      <c r="G3" s="3"/>
      <c r="H3" s="4"/>
      <c r="J3" s="3"/>
      <c r="K3" s="383"/>
      <c r="L3" s="383"/>
      <c r="M3" s="383"/>
    </row>
    <row r="4" spans="2:13" s="2" customFormat="1" ht="18" customHeight="1">
      <c r="B4" s="386" t="s">
        <v>3</v>
      </c>
      <c r="C4" s="386"/>
      <c r="D4" s="386"/>
      <c r="E4" s="386"/>
      <c r="G4" s="3"/>
      <c r="H4" s="4"/>
      <c r="J4" s="3"/>
      <c r="K4" s="5"/>
      <c r="L4" s="6"/>
      <c r="M4" s="6"/>
    </row>
    <row r="5" spans="2:13" s="2" customFormat="1" ht="18" customHeight="1" thickBot="1">
      <c r="B5" s="386"/>
      <c r="C5" s="386"/>
      <c r="D5" s="386"/>
      <c r="E5" s="386"/>
      <c r="G5" s="3"/>
      <c r="H5" s="4"/>
      <c r="J5" s="3"/>
      <c r="K5" s="5"/>
      <c r="L5" s="6"/>
      <c r="M5" s="6"/>
    </row>
    <row r="6" spans="2:13" s="7" customFormat="1" ht="18" customHeight="1">
      <c r="C6" s="384">
        <v>43386</v>
      </c>
      <c r="D6" s="385"/>
      <c r="E6" s="385"/>
      <c r="F6" s="8"/>
      <c r="G6" s="9"/>
      <c r="H6" s="10"/>
      <c r="I6" s="8"/>
      <c r="J6" s="9"/>
      <c r="K6" s="10"/>
      <c r="L6" s="11"/>
    </row>
    <row r="7" spans="2:13" s="12" customFormat="1" ht="18" customHeight="1">
      <c r="C7" s="13"/>
      <c r="D7" s="14">
        <v>1</v>
      </c>
      <c r="E7" s="15"/>
      <c r="F7" s="7"/>
      <c r="G7" s="14">
        <v>2</v>
      </c>
      <c r="H7" s="16"/>
      <c r="I7" s="7"/>
      <c r="J7" s="14">
        <v>3</v>
      </c>
      <c r="K7" s="16"/>
      <c r="L7" s="17"/>
    </row>
    <row r="8" spans="2:13" s="18" customFormat="1" ht="18" customHeight="1">
      <c r="C8" s="19" t="s">
        <v>4</v>
      </c>
      <c r="D8" s="188" t="s">
        <v>188</v>
      </c>
      <c r="E8" s="20" t="s">
        <v>189</v>
      </c>
      <c r="F8" s="21" t="s">
        <v>4</v>
      </c>
      <c r="G8" s="188" t="s">
        <v>190</v>
      </c>
      <c r="H8" s="20" t="s">
        <v>191</v>
      </c>
      <c r="I8" s="21" t="s">
        <v>4</v>
      </c>
      <c r="J8" s="188" t="s">
        <v>192</v>
      </c>
      <c r="K8" s="20" t="s">
        <v>132</v>
      </c>
      <c r="L8" s="22"/>
    </row>
    <row r="9" spans="2:13" s="18" customFormat="1" ht="18" customHeight="1">
      <c r="C9" s="19" t="s">
        <v>5</v>
      </c>
      <c r="D9" s="188" t="s">
        <v>193</v>
      </c>
      <c r="E9" s="20" t="s">
        <v>194</v>
      </c>
      <c r="F9" s="21" t="s">
        <v>5</v>
      </c>
      <c r="G9" s="188" t="s">
        <v>195</v>
      </c>
      <c r="H9" s="20" t="s">
        <v>171</v>
      </c>
      <c r="I9" s="21" t="s">
        <v>5</v>
      </c>
      <c r="J9" s="188" t="s">
        <v>196</v>
      </c>
      <c r="K9" s="20" t="s">
        <v>197</v>
      </c>
      <c r="L9" s="22"/>
    </row>
    <row r="10" spans="2:13" s="18" customFormat="1" ht="18" customHeight="1">
      <c r="C10" s="19" t="s">
        <v>6</v>
      </c>
      <c r="D10" s="23" t="s">
        <v>198</v>
      </c>
      <c r="E10" s="23" t="s">
        <v>199</v>
      </c>
      <c r="F10" s="21" t="s">
        <v>6</v>
      </c>
      <c r="G10" s="23" t="s">
        <v>200</v>
      </c>
      <c r="H10" s="23" t="s">
        <v>146</v>
      </c>
      <c r="I10" s="21" t="s">
        <v>6</v>
      </c>
      <c r="J10" s="23" t="s">
        <v>201</v>
      </c>
      <c r="K10" s="23" t="s">
        <v>202</v>
      </c>
      <c r="L10" s="22"/>
    </row>
    <row r="11" spans="2:13" s="18" customFormat="1" ht="18" customHeight="1">
      <c r="C11" s="24"/>
      <c r="D11" s="1"/>
      <c r="E11" s="25"/>
      <c r="F11" s="26"/>
      <c r="G11" s="1"/>
      <c r="H11" s="25"/>
      <c r="I11" s="26"/>
      <c r="J11" s="1"/>
      <c r="K11" s="25"/>
      <c r="L11" s="22"/>
    </row>
    <row r="12" spans="2:13" s="18" customFormat="1" ht="18" customHeight="1">
      <c r="C12" s="24"/>
      <c r="D12" s="14">
        <v>4</v>
      </c>
      <c r="E12" s="27"/>
      <c r="F12" s="26"/>
      <c r="G12" s="14">
        <v>5</v>
      </c>
      <c r="H12" s="27"/>
      <c r="I12" s="26"/>
      <c r="J12" s="14">
        <v>6</v>
      </c>
      <c r="K12" s="27"/>
      <c r="L12" s="22"/>
    </row>
    <row r="13" spans="2:13" s="18" customFormat="1" ht="18" customHeight="1">
      <c r="C13" s="19" t="s">
        <v>4</v>
      </c>
      <c r="D13" s="188" t="s">
        <v>203</v>
      </c>
      <c r="E13" s="20" t="s">
        <v>204</v>
      </c>
      <c r="F13" s="21" t="s">
        <v>4</v>
      </c>
      <c r="G13" s="188" t="s">
        <v>205</v>
      </c>
      <c r="H13" s="20" t="s">
        <v>181</v>
      </c>
      <c r="I13" s="21" t="s">
        <v>4</v>
      </c>
      <c r="J13" s="188" t="s">
        <v>206</v>
      </c>
      <c r="K13" s="20" t="s">
        <v>207</v>
      </c>
      <c r="L13" s="22"/>
    </row>
    <row r="14" spans="2:13" s="18" customFormat="1" ht="18" customHeight="1">
      <c r="C14" s="19" t="s">
        <v>5</v>
      </c>
      <c r="D14" s="188" t="s">
        <v>208</v>
      </c>
      <c r="E14" s="20" t="s">
        <v>209</v>
      </c>
      <c r="F14" s="21" t="s">
        <v>5</v>
      </c>
      <c r="G14" s="188" t="s">
        <v>210</v>
      </c>
      <c r="H14" s="20" t="s">
        <v>139</v>
      </c>
      <c r="I14" s="21" t="s">
        <v>5</v>
      </c>
      <c r="J14" s="188" t="s">
        <v>211</v>
      </c>
      <c r="K14" s="20" t="s">
        <v>212</v>
      </c>
      <c r="L14" s="22"/>
    </row>
    <row r="15" spans="2:13" s="18" customFormat="1" ht="18" customHeight="1">
      <c r="C15" s="19" t="s">
        <v>6</v>
      </c>
      <c r="D15" s="23" t="s">
        <v>213</v>
      </c>
      <c r="E15" s="23" t="s">
        <v>214</v>
      </c>
      <c r="F15" s="21" t="s">
        <v>6</v>
      </c>
      <c r="G15" s="23" t="s">
        <v>215</v>
      </c>
      <c r="H15" s="23" t="s">
        <v>163</v>
      </c>
      <c r="I15" s="21" t="s">
        <v>6</v>
      </c>
      <c r="J15" s="23" t="s">
        <v>216</v>
      </c>
      <c r="K15" s="23" t="s">
        <v>217</v>
      </c>
      <c r="L15" s="22"/>
    </row>
    <row r="16" spans="2:13" s="18" customFormat="1" ht="18" customHeight="1">
      <c r="C16" s="24"/>
      <c r="D16" s="28"/>
      <c r="E16" s="27"/>
      <c r="F16" s="26"/>
      <c r="G16" s="28"/>
      <c r="H16" s="27"/>
      <c r="I16" s="26"/>
      <c r="J16" s="28"/>
      <c r="K16" s="27"/>
      <c r="L16" s="22"/>
    </row>
    <row r="17" spans="2:12" s="18" customFormat="1" ht="18" customHeight="1">
      <c r="C17" s="24"/>
      <c r="D17" s="14">
        <v>7</v>
      </c>
      <c r="E17" s="27"/>
      <c r="F17" s="7"/>
      <c r="G17" s="14">
        <v>8</v>
      </c>
      <c r="H17" s="16"/>
      <c r="I17" s="26"/>
      <c r="J17" s="29"/>
      <c r="K17" s="30"/>
      <c r="L17" s="22"/>
    </row>
    <row r="18" spans="2:12" s="18" customFormat="1" ht="18" customHeight="1">
      <c r="C18" s="19" t="s">
        <v>4</v>
      </c>
      <c r="D18" s="23" t="s">
        <v>218</v>
      </c>
      <c r="E18" s="23" t="s">
        <v>219</v>
      </c>
      <c r="F18" s="21" t="s">
        <v>4</v>
      </c>
      <c r="G18" s="23" t="s">
        <v>220</v>
      </c>
      <c r="H18" s="23" t="s">
        <v>221</v>
      </c>
      <c r="I18" s="26"/>
      <c r="J18" s="29"/>
      <c r="K18" s="30"/>
      <c r="L18" s="22"/>
    </row>
    <row r="19" spans="2:12" s="18" customFormat="1" ht="18" customHeight="1">
      <c r="C19" s="19" t="s">
        <v>5</v>
      </c>
      <c r="D19" s="23" t="s">
        <v>222</v>
      </c>
      <c r="E19" s="23" t="s">
        <v>178</v>
      </c>
      <c r="F19" s="21" t="s">
        <v>5</v>
      </c>
      <c r="G19" s="23" t="s">
        <v>223</v>
      </c>
      <c r="H19" s="23" t="s">
        <v>224</v>
      </c>
      <c r="I19" s="26"/>
      <c r="J19" s="29"/>
      <c r="K19" s="30"/>
      <c r="L19" s="22"/>
    </row>
    <row r="20" spans="2:12" s="18" customFormat="1" ht="18" customHeight="1">
      <c r="C20" s="19" t="s">
        <v>6</v>
      </c>
      <c r="D20" s="23" t="s">
        <v>225</v>
      </c>
      <c r="E20" s="23" t="s">
        <v>149</v>
      </c>
      <c r="F20" s="21" t="s">
        <v>6</v>
      </c>
      <c r="G20" s="23" t="s">
        <v>226</v>
      </c>
      <c r="H20" s="23" t="s">
        <v>153</v>
      </c>
      <c r="I20" s="26"/>
      <c r="J20" s="29"/>
      <c r="K20" s="30"/>
      <c r="L20" s="22"/>
    </row>
    <row r="21" spans="2:12" s="18" customFormat="1" ht="18" customHeight="1">
      <c r="C21" s="24"/>
      <c r="D21" s="28"/>
      <c r="E21" s="27"/>
      <c r="F21" s="26"/>
      <c r="G21" s="28"/>
      <c r="H21" s="27"/>
      <c r="I21" s="26"/>
      <c r="J21" s="28"/>
      <c r="K21" s="27"/>
      <c r="L21" s="22"/>
    </row>
    <row r="22" spans="2:12" s="7" customFormat="1" ht="18" customHeight="1">
      <c r="B22" s="18"/>
      <c r="C22" s="380">
        <v>43387</v>
      </c>
      <c r="D22" s="381"/>
      <c r="E22" s="381"/>
      <c r="G22" s="31"/>
      <c r="H22" s="16"/>
      <c r="J22" s="31"/>
      <c r="K22" s="16"/>
      <c r="L22" s="17"/>
    </row>
    <row r="23" spans="2:12" s="12" customFormat="1" ht="18" customHeight="1">
      <c r="B23" s="18"/>
      <c r="C23" s="13"/>
      <c r="D23" s="14">
        <v>9</v>
      </c>
      <c r="E23" s="16"/>
      <c r="F23" s="7"/>
      <c r="G23" s="14">
        <v>10</v>
      </c>
      <c r="H23" s="16"/>
      <c r="I23" s="26"/>
      <c r="J23" s="14">
        <v>11</v>
      </c>
      <c r="K23" s="27"/>
      <c r="L23" s="17"/>
    </row>
    <row r="24" spans="2:12" s="18" customFormat="1" ht="18" customHeight="1">
      <c r="C24" s="19" t="s">
        <v>4</v>
      </c>
      <c r="D24" s="188" t="s">
        <v>227</v>
      </c>
      <c r="E24" s="20" t="s">
        <v>228</v>
      </c>
      <c r="F24" s="21" t="s">
        <v>4</v>
      </c>
      <c r="G24" s="23" t="s">
        <v>229</v>
      </c>
      <c r="H24" s="23" t="s">
        <v>137</v>
      </c>
      <c r="I24" s="21" t="s">
        <v>4</v>
      </c>
      <c r="J24" s="188" t="s">
        <v>230</v>
      </c>
      <c r="K24" s="20" t="s">
        <v>231</v>
      </c>
      <c r="L24" s="22"/>
    </row>
    <row r="25" spans="2:12" s="18" customFormat="1" ht="18" customHeight="1">
      <c r="C25" s="19" t="s">
        <v>5</v>
      </c>
      <c r="D25" s="188" t="s">
        <v>232</v>
      </c>
      <c r="E25" s="20" t="s">
        <v>138</v>
      </c>
      <c r="F25" s="21" t="s">
        <v>5</v>
      </c>
      <c r="G25" s="23" t="s">
        <v>233</v>
      </c>
      <c r="H25" s="23" t="s">
        <v>177</v>
      </c>
      <c r="I25" s="21" t="s">
        <v>5</v>
      </c>
      <c r="J25" s="188" t="s">
        <v>234</v>
      </c>
      <c r="K25" s="20" t="s">
        <v>235</v>
      </c>
      <c r="L25" s="22"/>
    </row>
    <row r="26" spans="2:12" s="18" customFormat="1" ht="18" customHeight="1">
      <c r="C26" s="19" t="s">
        <v>6</v>
      </c>
      <c r="D26" s="23" t="s">
        <v>236</v>
      </c>
      <c r="E26" s="23" t="s">
        <v>152</v>
      </c>
      <c r="F26" s="21" t="s">
        <v>6</v>
      </c>
      <c r="G26" s="23" t="s">
        <v>237</v>
      </c>
      <c r="H26" s="23" t="s">
        <v>238</v>
      </c>
      <c r="I26" s="21" t="s">
        <v>6</v>
      </c>
      <c r="J26" s="23" t="s">
        <v>239</v>
      </c>
      <c r="K26" s="23" t="s">
        <v>240</v>
      </c>
      <c r="L26" s="22"/>
    </row>
    <row r="27" spans="2:12" s="18" customFormat="1" ht="18" customHeight="1">
      <c r="C27" s="24"/>
      <c r="D27" s="1"/>
      <c r="E27" s="25"/>
      <c r="F27" s="26"/>
      <c r="G27" s="1"/>
      <c r="H27" s="25"/>
      <c r="I27" s="26"/>
      <c r="J27" s="1"/>
      <c r="K27" s="25"/>
      <c r="L27" s="22"/>
    </row>
    <row r="28" spans="2:12" s="18" customFormat="1" ht="18" customHeight="1">
      <c r="C28" s="24"/>
      <c r="D28" s="14">
        <v>12</v>
      </c>
      <c r="E28" s="27"/>
      <c r="F28" s="26"/>
      <c r="G28" s="14">
        <v>13</v>
      </c>
      <c r="H28" s="27"/>
      <c r="I28" s="26"/>
      <c r="J28" s="14">
        <v>14</v>
      </c>
      <c r="K28" s="27"/>
      <c r="L28" s="22"/>
    </row>
    <row r="29" spans="2:12" s="18" customFormat="1" ht="18" customHeight="1">
      <c r="C29" s="19" t="s">
        <v>4</v>
      </c>
      <c r="D29" s="188" t="s">
        <v>241</v>
      </c>
      <c r="E29" s="20" t="s">
        <v>242</v>
      </c>
      <c r="F29" s="21" t="s">
        <v>4</v>
      </c>
      <c r="G29" s="23" t="s">
        <v>243</v>
      </c>
      <c r="H29" s="23" t="s">
        <v>244</v>
      </c>
      <c r="I29" s="21" t="s">
        <v>4</v>
      </c>
      <c r="J29" s="188" t="s">
        <v>245</v>
      </c>
      <c r="K29" s="20" t="s">
        <v>246</v>
      </c>
      <c r="L29" s="22"/>
    </row>
    <row r="30" spans="2:12" s="18" customFormat="1" ht="18" customHeight="1">
      <c r="C30" s="19" t="s">
        <v>5</v>
      </c>
      <c r="D30" s="188" t="s">
        <v>247</v>
      </c>
      <c r="E30" s="20" t="s">
        <v>248</v>
      </c>
      <c r="F30" s="21" t="s">
        <v>5</v>
      </c>
      <c r="G30" s="23" t="s">
        <v>249</v>
      </c>
      <c r="H30" s="23" t="s">
        <v>250</v>
      </c>
      <c r="I30" s="21" t="s">
        <v>5</v>
      </c>
      <c r="J30" s="188" t="s">
        <v>251</v>
      </c>
      <c r="K30" s="20" t="s">
        <v>252</v>
      </c>
      <c r="L30" s="22"/>
    </row>
    <row r="31" spans="2:12" s="18" customFormat="1" ht="18" customHeight="1">
      <c r="C31" s="19" t="s">
        <v>6</v>
      </c>
      <c r="D31" s="23" t="s">
        <v>253</v>
      </c>
      <c r="E31" s="23" t="s">
        <v>254</v>
      </c>
      <c r="F31" s="21" t="s">
        <v>6</v>
      </c>
      <c r="G31" s="23" t="s">
        <v>255</v>
      </c>
      <c r="H31" s="23" t="s">
        <v>256</v>
      </c>
      <c r="I31" s="21" t="s">
        <v>6</v>
      </c>
      <c r="J31" s="23" t="s">
        <v>257</v>
      </c>
      <c r="K31" s="23" t="s">
        <v>258</v>
      </c>
      <c r="L31" s="22"/>
    </row>
    <row r="32" spans="2:12" s="18" customFormat="1" ht="18" customHeight="1">
      <c r="C32" s="24"/>
      <c r="D32" s="28"/>
      <c r="E32" s="27"/>
      <c r="F32" s="26"/>
      <c r="G32" s="28"/>
      <c r="H32" s="27"/>
      <c r="I32" s="26"/>
      <c r="J32" s="28"/>
      <c r="K32" s="27"/>
      <c r="L32" s="22"/>
    </row>
    <row r="33" spans="2:13" s="18" customFormat="1" ht="18" customHeight="1">
      <c r="C33" s="13"/>
      <c r="D33" s="14">
        <v>15</v>
      </c>
      <c r="E33" s="15"/>
      <c r="F33" s="7"/>
      <c r="G33" s="14">
        <v>16</v>
      </c>
      <c r="H33" s="16"/>
      <c r="I33" s="26"/>
      <c r="J33" s="29"/>
      <c r="K33" s="30"/>
      <c r="L33" s="22"/>
    </row>
    <row r="34" spans="2:13" s="18" customFormat="1" ht="18" customHeight="1">
      <c r="C34" s="19" t="s">
        <v>4</v>
      </c>
      <c r="D34" s="188" t="s">
        <v>259</v>
      </c>
      <c r="E34" s="20" t="s">
        <v>260</v>
      </c>
      <c r="F34" s="21" t="s">
        <v>4</v>
      </c>
      <c r="G34" s="188" t="s">
        <v>261</v>
      </c>
      <c r="H34" s="20" t="s">
        <v>262</v>
      </c>
      <c r="I34" s="26"/>
      <c r="J34" s="29"/>
      <c r="K34" s="30"/>
      <c r="L34" s="22"/>
    </row>
    <row r="35" spans="2:13" s="18" customFormat="1" ht="18" customHeight="1">
      <c r="C35" s="19" t="s">
        <v>5</v>
      </c>
      <c r="D35" s="188" t="s">
        <v>263</v>
      </c>
      <c r="E35" s="20" t="s">
        <v>264</v>
      </c>
      <c r="F35" s="21" t="s">
        <v>5</v>
      </c>
      <c r="G35" s="188" t="s">
        <v>265</v>
      </c>
      <c r="H35" s="20" t="s">
        <v>266</v>
      </c>
      <c r="I35" s="26"/>
      <c r="J35" s="29"/>
      <c r="K35" s="30"/>
      <c r="L35" s="22"/>
    </row>
    <row r="36" spans="2:13" s="18" customFormat="1" ht="18" customHeight="1">
      <c r="C36" s="19" t="s">
        <v>6</v>
      </c>
      <c r="D36" s="23" t="s">
        <v>267</v>
      </c>
      <c r="E36" s="23" t="s">
        <v>268</v>
      </c>
      <c r="F36" s="21" t="s">
        <v>6</v>
      </c>
      <c r="G36" s="23" t="s">
        <v>269</v>
      </c>
      <c r="H36" s="23" t="s">
        <v>270</v>
      </c>
      <c r="I36" s="26"/>
      <c r="J36" s="29"/>
      <c r="K36" s="30"/>
      <c r="L36" s="22"/>
    </row>
    <row r="37" spans="2:13" ht="18" customHeight="1" thickBot="1">
      <c r="C37" s="33"/>
      <c r="D37" s="34"/>
      <c r="E37" s="35"/>
      <c r="F37" s="36"/>
      <c r="G37" s="34"/>
      <c r="H37" s="35"/>
      <c r="I37" s="36"/>
      <c r="J37" s="34"/>
      <c r="K37" s="35"/>
      <c r="L37" s="37"/>
    </row>
    <row r="38" spans="2:13" s="2" customFormat="1" ht="18" customHeight="1">
      <c r="B38" s="386" t="s">
        <v>0</v>
      </c>
      <c r="C38" s="386"/>
      <c r="D38" s="386"/>
      <c r="E38" s="386"/>
      <c r="G38" s="3"/>
      <c r="H38" s="4"/>
      <c r="J38" s="3"/>
      <c r="K38" s="5"/>
      <c r="L38" s="6"/>
      <c r="M38" s="6"/>
    </row>
    <row r="39" spans="2:13" s="2" customFormat="1" ht="18" customHeight="1" thickBot="1">
      <c r="B39" s="386"/>
      <c r="C39" s="386"/>
      <c r="D39" s="386"/>
      <c r="E39" s="386"/>
      <c r="G39" s="3"/>
      <c r="H39" s="4"/>
      <c r="J39" s="3"/>
      <c r="K39" s="5"/>
      <c r="L39" s="6"/>
      <c r="M39" s="6"/>
    </row>
    <row r="40" spans="2:13" s="7" customFormat="1" ht="18" customHeight="1">
      <c r="C40" s="384">
        <v>43386</v>
      </c>
      <c r="D40" s="385"/>
      <c r="E40" s="385"/>
      <c r="F40" s="8"/>
      <c r="G40" s="9"/>
      <c r="H40" s="10"/>
      <c r="I40" s="8"/>
      <c r="J40" s="9"/>
      <c r="K40" s="10"/>
      <c r="L40" s="11"/>
    </row>
    <row r="41" spans="2:13" s="12" customFormat="1" ht="18" customHeight="1">
      <c r="C41" s="13"/>
      <c r="D41" s="14">
        <v>17</v>
      </c>
      <c r="E41" s="16"/>
      <c r="F41" s="26"/>
      <c r="G41" s="14">
        <v>18</v>
      </c>
      <c r="H41" s="27"/>
      <c r="I41" s="26"/>
      <c r="J41" s="14">
        <v>19</v>
      </c>
      <c r="K41" s="27"/>
      <c r="L41" s="17"/>
    </row>
    <row r="42" spans="2:13" s="18" customFormat="1" ht="18" customHeight="1">
      <c r="C42" s="19" t="s">
        <v>4</v>
      </c>
      <c r="D42" s="188" t="s">
        <v>271</v>
      </c>
      <c r="E42" s="20" t="s">
        <v>272</v>
      </c>
      <c r="F42" s="21" t="s">
        <v>4</v>
      </c>
      <c r="G42" s="188" t="s">
        <v>273</v>
      </c>
      <c r="H42" s="20" t="s">
        <v>274</v>
      </c>
      <c r="I42" s="21" t="s">
        <v>4</v>
      </c>
      <c r="J42" s="188" t="s">
        <v>275</v>
      </c>
      <c r="K42" s="20" t="s">
        <v>276</v>
      </c>
      <c r="L42" s="22"/>
    </row>
    <row r="43" spans="2:13" s="18" customFormat="1" ht="18" customHeight="1">
      <c r="C43" s="19" t="s">
        <v>5</v>
      </c>
      <c r="D43" s="188" t="s">
        <v>277</v>
      </c>
      <c r="E43" s="20" t="s">
        <v>176</v>
      </c>
      <c r="F43" s="21" t="s">
        <v>5</v>
      </c>
      <c r="G43" s="188" t="s">
        <v>278</v>
      </c>
      <c r="H43" s="20" t="s">
        <v>279</v>
      </c>
      <c r="I43" s="21" t="s">
        <v>5</v>
      </c>
      <c r="J43" s="188" t="s">
        <v>280</v>
      </c>
      <c r="K43" s="20" t="s">
        <v>281</v>
      </c>
      <c r="L43" s="22"/>
    </row>
    <row r="44" spans="2:13" s="18" customFormat="1" ht="18" customHeight="1">
      <c r="C44" s="19" t="s">
        <v>6</v>
      </c>
      <c r="D44" s="23" t="s">
        <v>282</v>
      </c>
      <c r="E44" s="23" t="s">
        <v>283</v>
      </c>
      <c r="F44" s="21" t="s">
        <v>6</v>
      </c>
      <c r="G44" s="23" t="s">
        <v>284</v>
      </c>
      <c r="H44" s="23" t="s">
        <v>285</v>
      </c>
      <c r="I44" s="21" t="s">
        <v>6</v>
      </c>
      <c r="J44" s="23" t="s">
        <v>286</v>
      </c>
      <c r="K44" s="23" t="s">
        <v>156</v>
      </c>
      <c r="L44" s="22"/>
    </row>
    <row r="45" spans="2:13" s="18" customFormat="1" ht="18" customHeight="1">
      <c r="C45" s="24"/>
      <c r="D45" s="1"/>
      <c r="E45" s="25"/>
      <c r="F45" s="26"/>
      <c r="G45" s="1"/>
      <c r="H45" s="25"/>
      <c r="I45" s="26"/>
      <c r="J45" s="1"/>
      <c r="K45" s="25"/>
      <c r="L45" s="22"/>
    </row>
    <row r="46" spans="2:13" s="18" customFormat="1" ht="18" customHeight="1">
      <c r="C46" s="24"/>
      <c r="D46" s="14">
        <v>20</v>
      </c>
      <c r="E46" s="27"/>
      <c r="F46" s="26"/>
      <c r="G46" s="14">
        <v>21</v>
      </c>
      <c r="H46" s="27"/>
      <c r="I46" s="26"/>
      <c r="J46" s="14">
        <v>22</v>
      </c>
      <c r="K46" s="27"/>
      <c r="L46" s="22"/>
    </row>
    <row r="47" spans="2:13" s="18" customFormat="1" ht="18" customHeight="1">
      <c r="C47" s="19" t="s">
        <v>4</v>
      </c>
      <c r="D47" s="188" t="s">
        <v>287</v>
      </c>
      <c r="E47" s="20" t="s">
        <v>288</v>
      </c>
      <c r="F47" s="21" t="s">
        <v>4</v>
      </c>
      <c r="G47" s="188" t="s">
        <v>289</v>
      </c>
      <c r="H47" s="20" t="s">
        <v>135</v>
      </c>
      <c r="I47" s="21" t="s">
        <v>4</v>
      </c>
      <c r="J47" s="188" t="s">
        <v>290</v>
      </c>
      <c r="K47" s="20" t="s">
        <v>291</v>
      </c>
      <c r="L47" s="22"/>
    </row>
    <row r="48" spans="2:13" s="18" customFormat="1" ht="18" customHeight="1">
      <c r="C48" s="19" t="s">
        <v>5</v>
      </c>
      <c r="D48" s="188" t="s">
        <v>292</v>
      </c>
      <c r="E48" s="20" t="s">
        <v>293</v>
      </c>
      <c r="F48" s="21" t="s">
        <v>5</v>
      </c>
      <c r="G48" s="188" t="s">
        <v>294</v>
      </c>
      <c r="H48" s="20" t="s">
        <v>295</v>
      </c>
      <c r="I48" s="21" t="s">
        <v>5</v>
      </c>
      <c r="J48" s="188" t="s">
        <v>296</v>
      </c>
      <c r="K48" s="20" t="s">
        <v>168</v>
      </c>
      <c r="L48" s="22"/>
    </row>
    <row r="49" spans="3:12" s="18" customFormat="1" ht="18" customHeight="1">
      <c r="C49" s="19" t="s">
        <v>6</v>
      </c>
      <c r="D49" s="23" t="s">
        <v>297</v>
      </c>
      <c r="E49" s="23" t="s">
        <v>298</v>
      </c>
      <c r="F49" s="21" t="s">
        <v>6</v>
      </c>
      <c r="G49" s="23" t="s">
        <v>299</v>
      </c>
      <c r="H49" s="23" t="s">
        <v>300</v>
      </c>
      <c r="I49" s="21" t="s">
        <v>6</v>
      </c>
      <c r="J49" s="23" t="s">
        <v>301</v>
      </c>
      <c r="K49" s="23" t="s">
        <v>151</v>
      </c>
      <c r="L49" s="22"/>
    </row>
    <row r="50" spans="3:12" s="18" customFormat="1" ht="18" customHeight="1">
      <c r="C50" s="24"/>
      <c r="D50" s="28"/>
      <c r="E50" s="27"/>
      <c r="F50" s="26"/>
      <c r="G50" s="28"/>
      <c r="H50" s="27"/>
      <c r="I50" s="26"/>
      <c r="J50" s="28"/>
      <c r="K50" s="27"/>
      <c r="L50" s="22"/>
    </row>
    <row r="51" spans="3:12" s="18" customFormat="1" ht="18" customHeight="1">
      <c r="C51" s="13"/>
      <c r="D51" s="14">
        <v>23</v>
      </c>
      <c r="E51" s="16"/>
      <c r="F51" s="7"/>
      <c r="G51" s="14">
        <v>24</v>
      </c>
      <c r="H51" s="16"/>
      <c r="I51" s="26"/>
      <c r="J51" s="29"/>
      <c r="K51" s="30"/>
      <c r="L51" s="22"/>
    </row>
    <row r="52" spans="3:12" s="18" customFormat="1" ht="18" customHeight="1">
      <c r="C52" s="19" t="s">
        <v>4</v>
      </c>
      <c r="D52" s="23" t="s">
        <v>302</v>
      </c>
      <c r="E52" s="23" t="s">
        <v>303</v>
      </c>
      <c r="F52" s="21" t="s">
        <v>4</v>
      </c>
      <c r="G52" s="188" t="s">
        <v>304</v>
      </c>
      <c r="H52" s="20" t="s">
        <v>174</v>
      </c>
      <c r="I52" s="26"/>
      <c r="J52" s="29"/>
      <c r="K52" s="30"/>
      <c r="L52" s="22"/>
    </row>
    <row r="53" spans="3:12" s="18" customFormat="1" ht="18" customHeight="1">
      <c r="C53" s="19" t="s">
        <v>5</v>
      </c>
      <c r="D53" s="23" t="s">
        <v>305</v>
      </c>
      <c r="E53" s="23" t="s">
        <v>144</v>
      </c>
      <c r="F53" s="21" t="s">
        <v>5</v>
      </c>
      <c r="G53" s="188" t="s">
        <v>306</v>
      </c>
      <c r="H53" s="20" t="s">
        <v>307</v>
      </c>
      <c r="I53" s="26"/>
      <c r="J53" s="29"/>
      <c r="K53" s="30"/>
      <c r="L53" s="22"/>
    </row>
    <row r="54" spans="3:12" s="18" customFormat="1" ht="18" customHeight="1">
      <c r="C54" s="19" t="s">
        <v>6</v>
      </c>
      <c r="D54" s="23" t="s">
        <v>308</v>
      </c>
      <c r="E54" s="23" t="s">
        <v>309</v>
      </c>
      <c r="F54" s="21" t="s">
        <v>6</v>
      </c>
      <c r="G54" s="23" t="s">
        <v>310</v>
      </c>
      <c r="H54" s="23" t="s">
        <v>166</v>
      </c>
      <c r="I54" s="26"/>
      <c r="J54" s="29"/>
      <c r="K54" s="30"/>
      <c r="L54" s="22"/>
    </row>
    <row r="55" spans="3:12" s="18" customFormat="1" ht="18" customHeight="1">
      <c r="C55" s="24"/>
      <c r="D55" s="28"/>
      <c r="E55" s="27"/>
      <c r="F55" s="26"/>
      <c r="G55" s="28"/>
      <c r="H55" s="27"/>
      <c r="I55" s="26"/>
      <c r="J55" s="28"/>
      <c r="K55" s="27"/>
      <c r="L55" s="22"/>
    </row>
    <row r="56" spans="3:12" s="7" customFormat="1" ht="18" customHeight="1">
      <c r="C56" s="380">
        <v>43387</v>
      </c>
      <c r="D56" s="381"/>
      <c r="E56" s="381"/>
      <c r="G56" s="31"/>
      <c r="H56" s="16"/>
      <c r="J56" s="31"/>
      <c r="K56" s="16"/>
      <c r="L56" s="17"/>
    </row>
    <row r="57" spans="3:12" s="12" customFormat="1" ht="18" customHeight="1">
      <c r="C57" s="13"/>
      <c r="D57" s="14">
        <v>25</v>
      </c>
      <c r="E57" s="16"/>
      <c r="F57" s="26"/>
      <c r="G57" s="14">
        <v>26</v>
      </c>
      <c r="H57" s="27"/>
      <c r="I57" s="26"/>
      <c r="J57" s="14">
        <v>27</v>
      </c>
      <c r="K57" s="27"/>
      <c r="L57" s="17"/>
    </row>
    <row r="58" spans="3:12" s="18" customFormat="1" ht="18" customHeight="1">
      <c r="C58" s="19" t="s">
        <v>4</v>
      </c>
      <c r="D58" s="23" t="s">
        <v>311</v>
      </c>
      <c r="E58" s="23" t="s">
        <v>312</v>
      </c>
      <c r="F58" s="21" t="s">
        <v>4</v>
      </c>
      <c r="G58" s="23" t="s">
        <v>313</v>
      </c>
      <c r="H58" s="23" t="s">
        <v>130</v>
      </c>
      <c r="I58" s="21" t="s">
        <v>4</v>
      </c>
      <c r="J58" s="188" t="s">
        <v>314</v>
      </c>
      <c r="K58" s="20" t="s">
        <v>315</v>
      </c>
      <c r="L58" s="22"/>
    </row>
    <row r="59" spans="3:12" s="18" customFormat="1" ht="18" customHeight="1">
      <c r="C59" s="19" t="s">
        <v>5</v>
      </c>
      <c r="D59" s="23" t="s">
        <v>316</v>
      </c>
      <c r="E59" s="23" t="s">
        <v>317</v>
      </c>
      <c r="F59" s="21" t="s">
        <v>5</v>
      </c>
      <c r="G59" s="23" t="s">
        <v>318</v>
      </c>
      <c r="H59" s="23" t="s">
        <v>319</v>
      </c>
      <c r="I59" s="21" t="s">
        <v>5</v>
      </c>
      <c r="J59" s="188" t="s">
        <v>320</v>
      </c>
      <c r="K59" s="20" t="s">
        <v>321</v>
      </c>
      <c r="L59" s="22"/>
    </row>
    <row r="60" spans="3:12" s="18" customFormat="1" ht="18" customHeight="1">
      <c r="C60" s="19" t="s">
        <v>6</v>
      </c>
      <c r="D60" s="23" t="s">
        <v>322</v>
      </c>
      <c r="E60" s="23" t="s">
        <v>323</v>
      </c>
      <c r="F60" s="21" t="s">
        <v>6</v>
      </c>
      <c r="G60" s="23" t="s">
        <v>324</v>
      </c>
      <c r="H60" s="23" t="s">
        <v>179</v>
      </c>
      <c r="I60" s="21" t="s">
        <v>6</v>
      </c>
      <c r="J60" s="23" t="s">
        <v>325</v>
      </c>
      <c r="K60" s="23" t="s">
        <v>145</v>
      </c>
      <c r="L60" s="22"/>
    </row>
    <row r="61" spans="3:12" s="18" customFormat="1" ht="18" customHeight="1">
      <c r="C61" s="24"/>
      <c r="D61" s="1"/>
      <c r="E61" s="25"/>
      <c r="F61" s="26"/>
      <c r="G61" s="1"/>
      <c r="H61" s="25"/>
      <c r="I61" s="26"/>
      <c r="J61" s="1"/>
      <c r="K61" s="25"/>
      <c r="L61" s="22"/>
    </row>
    <row r="62" spans="3:12" s="18" customFormat="1" ht="18" customHeight="1">
      <c r="C62" s="24"/>
      <c r="D62" s="14">
        <v>28</v>
      </c>
      <c r="E62" s="27"/>
      <c r="F62" s="26"/>
      <c r="G62" s="14">
        <v>29</v>
      </c>
      <c r="H62" s="27"/>
      <c r="I62" s="26"/>
      <c r="J62" s="14">
        <v>30</v>
      </c>
      <c r="K62" s="27"/>
      <c r="L62" s="22"/>
    </row>
    <row r="63" spans="3:12" s="18" customFormat="1" ht="18" customHeight="1">
      <c r="C63" s="19" t="s">
        <v>4</v>
      </c>
      <c r="D63" s="23" t="s">
        <v>326</v>
      </c>
      <c r="E63" s="23" t="s">
        <v>158</v>
      </c>
      <c r="F63" s="21" t="s">
        <v>4</v>
      </c>
      <c r="G63" s="23" t="s">
        <v>327</v>
      </c>
      <c r="H63" s="23" t="s">
        <v>328</v>
      </c>
      <c r="I63" s="21" t="s">
        <v>4</v>
      </c>
      <c r="J63" s="188" t="s">
        <v>329</v>
      </c>
      <c r="K63" s="20" t="s">
        <v>136</v>
      </c>
      <c r="L63" s="22"/>
    </row>
    <row r="64" spans="3:12" s="18" customFormat="1" ht="18" customHeight="1">
      <c r="C64" s="19" t="s">
        <v>5</v>
      </c>
      <c r="D64" s="23" t="s">
        <v>330</v>
      </c>
      <c r="E64" s="23" t="s">
        <v>331</v>
      </c>
      <c r="F64" s="21" t="s">
        <v>5</v>
      </c>
      <c r="G64" s="23" t="s">
        <v>332</v>
      </c>
      <c r="H64" s="23" t="s">
        <v>333</v>
      </c>
      <c r="I64" s="21" t="s">
        <v>5</v>
      </c>
      <c r="J64" s="188" t="s">
        <v>334</v>
      </c>
      <c r="K64" s="20" t="s">
        <v>335</v>
      </c>
      <c r="L64" s="22"/>
    </row>
    <row r="65" spans="2:13" s="18" customFormat="1" ht="18" customHeight="1">
      <c r="C65" s="19" t="s">
        <v>6</v>
      </c>
      <c r="D65" s="23" t="s">
        <v>336</v>
      </c>
      <c r="E65" s="23" t="s">
        <v>337</v>
      </c>
      <c r="F65" s="21" t="s">
        <v>6</v>
      </c>
      <c r="G65" s="23" t="s">
        <v>338</v>
      </c>
      <c r="H65" s="23" t="s">
        <v>154</v>
      </c>
      <c r="I65" s="21" t="s">
        <v>6</v>
      </c>
      <c r="J65" s="23" t="s">
        <v>339</v>
      </c>
      <c r="K65" s="23" t="s">
        <v>164</v>
      </c>
      <c r="L65" s="22"/>
    </row>
    <row r="66" spans="2:13" s="18" customFormat="1" ht="18" customHeight="1">
      <c r="C66" s="24"/>
      <c r="D66" s="28"/>
      <c r="E66" s="27"/>
      <c r="F66" s="26"/>
      <c r="G66" s="28"/>
      <c r="H66" s="27"/>
      <c r="I66" s="26"/>
      <c r="J66" s="28"/>
      <c r="K66" s="27"/>
      <c r="L66" s="22"/>
    </row>
    <row r="67" spans="2:13" ht="18" customHeight="1" thickBot="1">
      <c r="C67" s="33"/>
      <c r="D67" s="34"/>
      <c r="E67" s="35"/>
      <c r="F67" s="36"/>
      <c r="G67" s="34"/>
      <c r="H67" s="35"/>
      <c r="I67" s="36"/>
      <c r="J67" s="34"/>
      <c r="K67" s="35"/>
      <c r="L67" s="37"/>
    </row>
    <row r="68" spans="2:13" s="2" customFormat="1" ht="18" customHeight="1">
      <c r="B68" s="386" t="s">
        <v>1</v>
      </c>
      <c r="C68" s="386"/>
      <c r="D68" s="386"/>
      <c r="E68" s="386"/>
      <c r="G68" s="3"/>
      <c r="H68" s="4"/>
      <c r="J68" s="3"/>
      <c r="K68" s="5"/>
      <c r="L68" s="6"/>
      <c r="M68" s="6"/>
    </row>
    <row r="69" spans="2:13" s="2" customFormat="1" ht="18" customHeight="1" thickBot="1">
      <c r="B69" s="386"/>
      <c r="C69" s="386"/>
      <c r="D69" s="386"/>
      <c r="E69" s="386"/>
      <c r="G69" s="3"/>
      <c r="H69" s="4"/>
      <c r="J69" s="3"/>
      <c r="K69" s="5"/>
      <c r="L69" s="6"/>
      <c r="M69" s="6"/>
    </row>
    <row r="70" spans="2:13" s="7" customFormat="1" ht="18" customHeight="1">
      <c r="C70" s="384">
        <v>43386</v>
      </c>
      <c r="D70" s="385"/>
      <c r="E70" s="385"/>
      <c r="F70" s="8"/>
      <c r="G70" s="9"/>
      <c r="H70" s="10"/>
      <c r="I70" s="8"/>
      <c r="J70" s="9"/>
      <c r="K70" s="10"/>
      <c r="L70" s="11"/>
    </row>
    <row r="71" spans="2:13" s="12" customFormat="1" ht="18" customHeight="1">
      <c r="C71" s="13"/>
      <c r="D71" s="14">
        <v>31</v>
      </c>
      <c r="E71" s="15"/>
      <c r="F71" s="7"/>
      <c r="G71" s="14">
        <v>32</v>
      </c>
      <c r="H71" s="16"/>
      <c r="I71" s="7"/>
      <c r="J71" s="14">
        <v>33</v>
      </c>
      <c r="K71" s="16"/>
      <c r="L71" s="17"/>
    </row>
    <row r="72" spans="2:13" s="18" customFormat="1" ht="18" customHeight="1">
      <c r="C72" s="19" t="s">
        <v>4</v>
      </c>
      <c r="D72" s="188" t="s">
        <v>340</v>
      </c>
      <c r="E72" s="187" t="s">
        <v>341</v>
      </c>
      <c r="F72" s="21" t="s">
        <v>4</v>
      </c>
      <c r="G72" s="188" t="s">
        <v>342</v>
      </c>
      <c r="H72" s="20" t="s">
        <v>343</v>
      </c>
      <c r="I72" s="21" t="s">
        <v>4</v>
      </c>
      <c r="J72" s="188" t="s">
        <v>344</v>
      </c>
      <c r="K72" s="20" t="s">
        <v>345</v>
      </c>
      <c r="L72" s="22"/>
    </row>
    <row r="73" spans="2:13" s="18" customFormat="1" ht="18" customHeight="1">
      <c r="C73" s="19" t="s">
        <v>5</v>
      </c>
      <c r="D73" s="188" t="s">
        <v>346</v>
      </c>
      <c r="E73" s="187" t="s">
        <v>141</v>
      </c>
      <c r="F73" s="21" t="s">
        <v>5</v>
      </c>
      <c r="G73" s="188" t="s">
        <v>347</v>
      </c>
      <c r="H73" s="20" t="s">
        <v>348</v>
      </c>
      <c r="I73" s="21" t="s">
        <v>5</v>
      </c>
      <c r="J73" s="188" t="s">
        <v>349</v>
      </c>
      <c r="K73" s="20" t="s">
        <v>350</v>
      </c>
      <c r="L73" s="22"/>
    </row>
    <row r="74" spans="2:13" s="18" customFormat="1" ht="18" customHeight="1">
      <c r="C74" s="19" t="s">
        <v>6</v>
      </c>
      <c r="D74" s="23" t="s">
        <v>351</v>
      </c>
      <c r="E74" s="23" t="s">
        <v>150</v>
      </c>
      <c r="F74" s="21" t="s">
        <v>6</v>
      </c>
      <c r="G74" s="23" t="s">
        <v>352</v>
      </c>
      <c r="H74" s="23" t="s">
        <v>353</v>
      </c>
      <c r="I74" s="21" t="s">
        <v>6</v>
      </c>
      <c r="J74" s="23" t="s">
        <v>354</v>
      </c>
      <c r="K74" s="23" t="s">
        <v>355</v>
      </c>
      <c r="L74" s="22"/>
    </row>
    <row r="75" spans="2:13" s="18" customFormat="1" ht="18" customHeight="1">
      <c r="C75" s="24"/>
      <c r="D75" s="1"/>
      <c r="E75" s="25"/>
      <c r="F75" s="26"/>
      <c r="G75" s="1"/>
      <c r="H75" s="25"/>
      <c r="I75" s="21"/>
      <c r="J75" s="1"/>
      <c r="K75" s="38"/>
      <c r="L75" s="22"/>
    </row>
    <row r="76" spans="2:13" s="18" customFormat="1" ht="18" customHeight="1">
      <c r="C76" s="24"/>
      <c r="D76" s="14">
        <v>34</v>
      </c>
      <c r="E76" s="27"/>
      <c r="F76" s="26"/>
      <c r="G76" s="14">
        <v>35</v>
      </c>
      <c r="H76" s="27"/>
      <c r="I76" s="7"/>
      <c r="J76" s="14">
        <v>36</v>
      </c>
      <c r="K76" s="16"/>
      <c r="L76" s="22"/>
    </row>
    <row r="77" spans="2:13" s="18" customFormat="1" ht="18" customHeight="1">
      <c r="C77" s="19" t="s">
        <v>4</v>
      </c>
      <c r="D77" s="188" t="s">
        <v>356</v>
      </c>
      <c r="E77" s="187" t="s">
        <v>134</v>
      </c>
      <c r="F77" s="21" t="s">
        <v>4</v>
      </c>
      <c r="G77" s="23" t="s">
        <v>357</v>
      </c>
      <c r="H77" s="23" t="s">
        <v>358</v>
      </c>
      <c r="I77" s="21" t="s">
        <v>4</v>
      </c>
      <c r="J77" s="188" t="s">
        <v>359</v>
      </c>
      <c r="K77" s="20" t="s">
        <v>360</v>
      </c>
      <c r="L77" s="22"/>
    </row>
    <row r="78" spans="2:13" s="18" customFormat="1" ht="18" customHeight="1">
      <c r="C78" s="19" t="s">
        <v>5</v>
      </c>
      <c r="D78" s="188" t="s">
        <v>361</v>
      </c>
      <c r="E78" s="187" t="s">
        <v>362</v>
      </c>
      <c r="F78" s="21" t="s">
        <v>5</v>
      </c>
      <c r="G78" s="23" t="s">
        <v>363</v>
      </c>
      <c r="H78" s="23" t="s">
        <v>169</v>
      </c>
      <c r="I78" s="21" t="s">
        <v>5</v>
      </c>
      <c r="J78" s="188" t="s">
        <v>364</v>
      </c>
      <c r="K78" s="20" t="s">
        <v>365</v>
      </c>
      <c r="L78" s="22"/>
    </row>
    <row r="79" spans="2:13" s="18" customFormat="1" ht="18" customHeight="1">
      <c r="C79" s="19" t="s">
        <v>6</v>
      </c>
      <c r="D79" s="23" t="s">
        <v>366</v>
      </c>
      <c r="E79" s="23" t="s">
        <v>180</v>
      </c>
      <c r="F79" s="21" t="s">
        <v>6</v>
      </c>
      <c r="G79" s="23" t="s">
        <v>367</v>
      </c>
      <c r="H79" s="23" t="s">
        <v>167</v>
      </c>
      <c r="I79" s="21" t="s">
        <v>6</v>
      </c>
      <c r="J79" s="23" t="s">
        <v>368</v>
      </c>
      <c r="K79" s="23" t="s">
        <v>369</v>
      </c>
      <c r="L79" s="22"/>
    </row>
    <row r="80" spans="2:13" s="18" customFormat="1" ht="18" customHeight="1">
      <c r="C80" s="24"/>
      <c r="D80" s="28"/>
      <c r="E80" s="27"/>
      <c r="F80" s="26"/>
      <c r="G80" s="26"/>
      <c r="H80" s="26"/>
      <c r="I80" s="26"/>
      <c r="J80" s="28"/>
      <c r="K80" s="27"/>
      <c r="L80" s="22"/>
    </row>
    <row r="81" spans="3:12" s="18" customFormat="1" ht="18" customHeight="1">
      <c r="C81" s="24"/>
      <c r="D81" s="28"/>
      <c r="E81" s="27"/>
      <c r="F81" s="26"/>
      <c r="G81" s="28"/>
      <c r="H81" s="27"/>
      <c r="I81" s="26"/>
      <c r="J81" s="28"/>
      <c r="K81" s="27"/>
      <c r="L81" s="22"/>
    </row>
    <row r="82" spans="3:12" s="18" customFormat="1" ht="18" customHeight="1">
      <c r="C82" s="380">
        <v>43387</v>
      </c>
      <c r="D82" s="381"/>
      <c r="E82" s="381"/>
      <c r="F82" s="7"/>
      <c r="G82" s="31"/>
      <c r="H82" s="16"/>
      <c r="I82" s="7"/>
      <c r="J82" s="31"/>
      <c r="K82" s="16"/>
      <c r="L82" s="17"/>
    </row>
    <row r="83" spans="3:12" s="18" customFormat="1" ht="18" customHeight="1">
      <c r="C83" s="13"/>
      <c r="D83" s="14">
        <v>37</v>
      </c>
      <c r="E83" s="16"/>
      <c r="F83" s="7"/>
      <c r="G83" s="14">
        <v>38</v>
      </c>
      <c r="H83" s="16"/>
      <c r="I83" s="26"/>
      <c r="J83" s="14">
        <v>39</v>
      </c>
      <c r="K83" s="27"/>
      <c r="L83" s="17"/>
    </row>
    <row r="84" spans="3:12" s="18" customFormat="1" ht="18" customHeight="1">
      <c r="C84" s="19" t="s">
        <v>4</v>
      </c>
      <c r="D84" s="188" t="s">
        <v>370</v>
      </c>
      <c r="E84" s="20" t="s">
        <v>371</v>
      </c>
      <c r="F84" s="21" t="s">
        <v>4</v>
      </c>
      <c r="G84" s="23" t="s">
        <v>372</v>
      </c>
      <c r="H84" s="23" t="s">
        <v>373</v>
      </c>
      <c r="I84" s="21" t="s">
        <v>4</v>
      </c>
      <c r="J84" s="188" t="s">
        <v>374</v>
      </c>
      <c r="K84" s="20" t="s">
        <v>375</v>
      </c>
      <c r="L84" s="22"/>
    </row>
    <row r="85" spans="3:12" s="18" customFormat="1" ht="18" customHeight="1">
      <c r="C85" s="19" t="s">
        <v>5</v>
      </c>
      <c r="D85" s="188" t="s">
        <v>376</v>
      </c>
      <c r="E85" s="20" t="s">
        <v>377</v>
      </c>
      <c r="F85" s="21" t="s">
        <v>5</v>
      </c>
      <c r="G85" s="23" t="s">
        <v>378</v>
      </c>
      <c r="H85" s="23" t="s">
        <v>170</v>
      </c>
      <c r="I85" s="21" t="s">
        <v>5</v>
      </c>
      <c r="J85" s="188" t="s">
        <v>379</v>
      </c>
      <c r="K85" s="20" t="s">
        <v>380</v>
      </c>
      <c r="L85" s="22"/>
    </row>
    <row r="86" spans="3:12" s="18" customFormat="1" ht="18" customHeight="1">
      <c r="C86" s="19" t="s">
        <v>6</v>
      </c>
      <c r="D86" s="23" t="s">
        <v>381</v>
      </c>
      <c r="E86" s="23" t="s">
        <v>382</v>
      </c>
      <c r="F86" s="21" t="s">
        <v>6</v>
      </c>
      <c r="G86" s="23" t="s">
        <v>383</v>
      </c>
      <c r="H86" s="23" t="s">
        <v>384</v>
      </c>
      <c r="I86" s="21" t="s">
        <v>64</v>
      </c>
      <c r="J86" s="23" t="s">
        <v>385</v>
      </c>
      <c r="K86" s="23" t="s">
        <v>386</v>
      </c>
      <c r="L86" s="22"/>
    </row>
    <row r="87" spans="3:12" ht="18" customHeight="1">
      <c r="C87" s="24"/>
      <c r="D87" s="1"/>
      <c r="E87" s="25"/>
      <c r="F87" s="21" t="s">
        <v>6</v>
      </c>
      <c r="G87" s="23" t="s">
        <v>387</v>
      </c>
      <c r="H87" s="23" t="s">
        <v>165</v>
      </c>
      <c r="J87" s="32"/>
      <c r="K87" s="32"/>
      <c r="L87" s="22"/>
    </row>
    <row r="88" spans="3:12" ht="18" customHeight="1">
      <c r="C88" s="24"/>
      <c r="D88" s="14">
        <v>40</v>
      </c>
      <c r="E88" s="27"/>
      <c r="F88" s="126"/>
      <c r="G88" s="127"/>
      <c r="H88" s="41"/>
      <c r="I88" s="7"/>
      <c r="J88" s="14"/>
      <c r="K88" s="16"/>
      <c r="L88" s="22"/>
    </row>
    <row r="89" spans="3:12" ht="18" customHeight="1">
      <c r="C89" s="19" t="s">
        <v>4</v>
      </c>
      <c r="D89" s="188" t="s">
        <v>388</v>
      </c>
      <c r="E89" s="20" t="s">
        <v>389</v>
      </c>
      <c r="F89" s="126"/>
      <c r="G89" s="127"/>
      <c r="H89" s="41"/>
      <c r="I89" s="21"/>
      <c r="J89" s="1"/>
      <c r="K89" s="38"/>
      <c r="L89" s="22"/>
    </row>
    <row r="90" spans="3:12" ht="18" customHeight="1">
      <c r="C90" s="19" t="s">
        <v>5</v>
      </c>
      <c r="D90" s="188" t="s">
        <v>390</v>
      </c>
      <c r="E90" s="20" t="s">
        <v>391</v>
      </c>
      <c r="F90" s="126"/>
      <c r="G90" s="127"/>
      <c r="H90" s="41"/>
      <c r="I90" s="21"/>
      <c r="J90" s="1"/>
      <c r="K90" s="38"/>
      <c r="L90" s="22"/>
    </row>
    <row r="91" spans="3:12" ht="18" customHeight="1">
      <c r="C91" s="19" t="s">
        <v>6</v>
      </c>
      <c r="D91" s="23" t="s">
        <v>392</v>
      </c>
      <c r="E91" s="23" t="s">
        <v>393</v>
      </c>
      <c r="F91" s="126"/>
      <c r="G91" s="127"/>
      <c r="H91" s="41"/>
      <c r="I91" s="21"/>
      <c r="J91" s="1"/>
      <c r="K91" s="38"/>
      <c r="L91" s="22"/>
    </row>
    <row r="92" spans="3:12" ht="18" customHeight="1">
      <c r="C92" s="19" t="s">
        <v>6</v>
      </c>
      <c r="D92" s="23" t="s">
        <v>394</v>
      </c>
      <c r="E92" s="23" t="s">
        <v>395</v>
      </c>
      <c r="F92" s="126"/>
      <c r="G92" s="127"/>
      <c r="H92" s="41"/>
      <c r="I92" s="21"/>
      <c r="J92" s="1"/>
      <c r="K92" s="38"/>
      <c r="L92" s="22"/>
    </row>
    <row r="93" spans="3:12" ht="18" customHeight="1">
      <c r="C93" s="19"/>
      <c r="D93" s="1"/>
      <c r="E93" s="38"/>
      <c r="F93" s="21"/>
      <c r="G93" s="1"/>
      <c r="H93" s="38"/>
      <c r="I93" s="21"/>
      <c r="J93" s="1"/>
      <c r="K93" s="38"/>
      <c r="L93" s="22"/>
    </row>
    <row r="94" spans="3:12" ht="18" customHeight="1" thickBot="1">
      <c r="C94" s="33"/>
      <c r="D94" s="34"/>
      <c r="E94" s="35"/>
      <c r="F94" s="36"/>
      <c r="G94" s="34"/>
      <c r="H94" s="35"/>
      <c r="I94" s="36"/>
      <c r="J94" s="34"/>
      <c r="K94" s="35"/>
      <c r="L94" s="37"/>
    </row>
  </sheetData>
  <mergeCells count="11">
    <mergeCell ref="C82:E82"/>
    <mergeCell ref="B1:M2"/>
    <mergeCell ref="K3:M3"/>
    <mergeCell ref="C70:E70"/>
    <mergeCell ref="B4:E5"/>
    <mergeCell ref="B38:E39"/>
    <mergeCell ref="B68:E69"/>
    <mergeCell ref="C56:E56"/>
    <mergeCell ref="C40:E40"/>
    <mergeCell ref="C22:E22"/>
    <mergeCell ref="C6:E6"/>
  </mergeCells>
  <phoneticPr fontId="1"/>
  <printOptions horizontalCentered="1"/>
  <pageMargins left="0.19685039370078741" right="0.19685039370078741" top="0.78740157480314965" bottom="0.59055118110236227" header="0.31496062992125984" footer="0.31496062992125984"/>
  <pageSetup paperSize="9" scale="79" firstPageNumber="2" fitToHeight="3" orientation="landscape" useFirstPageNumber="1" horizontalDpi="4294967293" r:id="rId1"/>
  <rowBreaks count="2" manualBreakCount="2">
    <brk id="37" min="1" max="12" man="1"/>
    <brk id="6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01"/>
  <sheetViews>
    <sheetView view="pageBreakPreview" topLeftCell="A379" zoomScale="80" zoomScaleNormal="85" zoomScaleSheetLayoutView="80" workbookViewId="0">
      <selection activeCell="C357" sqref="C357:F358"/>
    </sheetView>
  </sheetViews>
  <sheetFormatPr defaultColWidth="3.625" defaultRowHeight="15" customHeight="1"/>
  <cols>
    <col min="1" max="1" width="8.75" style="194" customWidth="1"/>
    <col min="2" max="2" width="3.625" style="194" customWidth="1"/>
    <col min="3" max="26" width="3.625" style="194"/>
    <col min="27" max="29" width="3.625" style="195"/>
    <col min="30" max="30" width="7" style="194" customWidth="1"/>
    <col min="31" max="31" width="3.625" style="194"/>
    <col min="32" max="39" width="3.75" style="194" customWidth="1"/>
    <col min="40" max="40" width="4.75" style="194" customWidth="1"/>
    <col min="41" max="16384" width="3.625" style="194"/>
  </cols>
  <sheetData>
    <row r="1" spans="2:32" s="189" customFormat="1" ht="15.6" customHeight="1">
      <c r="B1" s="387" t="s">
        <v>538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</row>
    <row r="2" spans="2:32" s="189" customFormat="1" ht="15.6" customHeight="1"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</row>
    <row r="3" spans="2:32" s="189" customFormat="1" ht="15.6" customHeight="1"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</row>
    <row r="4" spans="2:32" s="193" customFormat="1" ht="7.5" customHeight="1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1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</row>
    <row r="5" spans="2:32" ht="15.6" customHeight="1">
      <c r="C5" s="195" t="s">
        <v>539</v>
      </c>
      <c r="G5" s="196" t="s">
        <v>540</v>
      </c>
      <c r="H5" s="196"/>
      <c r="I5" s="196"/>
      <c r="J5" s="196"/>
      <c r="K5" s="196"/>
      <c r="L5" s="196"/>
      <c r="M5" s="196"/>
      <c r="N5" s="196"/>
      <c r="AA5" s="194"/>
      <c r="AB5" s="194"/>
      <c r="AC5" s="194"/>
    </row>
    <row r="6" spans="2:32" ht="15.6" customHeight="1">
      <c r="C6" s="195" t="s">
        <v>541</v>
      </c>
      <c r="G6" s="194" t="s">
        <v>542</v>
      </c>
      <c r="AA6" s="194"/>
      <c r="AB6" s="194"/>
      <c r="AC6" s="194"/>
    </row>
    <row r="7" spans="2:32" ht="15.6" customHeight="1">
      <c r="C7" s="195"/>
      <c r="AA7" s="194"/>
      <c r="AB7" s="194"/>
      <c r="AC7" s="194"/>
    </row>
    <row r="8" spans="2:32" ht="15.6" customHeight="1">
      <c r="C8" s="388">
        <v>1</v>
      </c>
      <c r="D8" s="389"/>
      <c r="E8" s="389"/>
      <c r="F8" s="390"/>
      <c r="G8" s="397" t="str">
        <f>C11</f>
        <v>ジェス新潟東SC</v>
      </c>
      <c r="H8" s="398"/>
      <c r="I8" s="398"/>
      <c r="J8" s="399"/>
      <c r="K8" s="397" t="str">
        <f>C14</f>
        <v>ｾﾙﾋﾟｴﾝﾃ長岡
ﾌｯﾄﾎﾞｰﾙｸﾗﾌﾞ</v>
      </c>
      <c r="L8" s="398"/>
      <c r="M8" s="398"/>
      <c r="N8" s="399"/>
      <c r="O8" s="397" t="str">
        <f>C17</f>
        <v>六日町ｼﾞｭﾆｱ
ｻｯｶｰｸﾗﾌﾞ</v>
      </c>
      <c r="P8" s="398"/>
      <c r="Q8" s="398"/>
      <c r="R8" s="403"/>
      <c r="S8" s="405" t="s">
        <v>543</v>
      </c>
      <c r="T8" s="406"/>
      <c r="U8" s="411" t="s">
        <v>544</v>
      </c>
      <c r="V8" s="406"/>
      <c r="W8" s="411" t="s">
        <v>545</v>
      </c>
      <c r="X8" s="406"/>
      <c r="Y8" s="414" t="s">
        <v>546</v>
      </c>
      <c r="Z8" s="415"/>
      <c r="AA8" s="420" t="s">
        <v>547</v>
      </c>
      <c r="AB8" s="421"/>
      <c r="AC8" s="422"/>
      <c r="AD8" s="197"/>
    </row>
    <row r="9" spans="2:32" ht="15.6" customHeight="1">
      <c r="C9" s="391"/>
      <c r="D9" s="392"/>
      <c r="E9" s="392"/>
      <c r="F9" s="393"/>
      <c r="G9" s="400"/>
      <c r="H9" s="401"/>
      <c r="I9" s="401"/>
      <c r="J9" s="402"/>
      <c r="K9" s="400"/>
      <c r="L9" s="401"/>
      <c r="M9" s="401"/>
      <c r="N9" s="402"/>
      <c r="O9" s="400"/>
      <c r="P9" s="401"/>
      <c r="Q9" s="401"/>
      <c r="R9" s="404"/>
      <c r="S9" s="407"/>
      <c r="T9" s="408"/>
      <c r="U9" s="412"/>
      <c r="V9" s="408"/>
      <c r="W9" s="412"/>
      <c r="X9" s="408"/>
      <c r="Y9" s="416"/>
      <c r="Z9" s="417"/>
      <c r="AA9" s="423"/>
      <c r="AB9" s="424"/>
      <c r="AC9" s="425"/>
      <c r="AD9" s="197"/>
    </row>
    <row r="10" spans="2:32" ht="15.6" customHeight="1">
      <c r="C10" s="394"/>
      <c r="D10" s="395"/>
      <c r="E10" s="395"/>
      <c r="F10" s="396"/>
      <c r="G10" s="475" t="str">
        <f>C13</f>
        <v>新潟東</v>
      </c>
      <c r="H10" s="476"/>
      <c r="I10" s="476"/>
      <c r="J10" s="477"/>
      <c r="K10" s="475" t="str">
        <f>C16</f>
        <v>中越</v>
      </c>
      <c r="L10" s="476"/>
      <c r="M10" s="476"/>
      <c r="N10" s="477"/>
      <c r="O10" s="475" t="str">
        <f>C19</f>
        <v>中越</v>
      </c>
      <c r="P10" s="476"/>
      <c r="Q10" s="476"/>
      <c r="R10" s="478"/>
      <c r="S10" s="409"/>
      <c r="T10" s="410"/>
      <c r="U10" s="413"/>
      <c r="V10" s="410"/>
      <c r="W10" s="413"/>
      <c r="X10" s="410"/>
      <c r="Y10" s="418"/>
      <c r="Z10" s="419"/>
      <c r="AA10" s="426"/>
      <c r="AB10" s="427"/>
      <c r="AC10" s="428"/>
      <c r="AD10" s="197"/>
    </row>
    <row r="11" spans="2:32" ht="15.6" customHeight="1">
      <c r="C11" s="479" t="s">
        <v>548</v>
      </c>
      <c r="D11" s="480"/>
      <c r="E11" s="480"/>
      <c r="F11" s="481"/>
      <c r="G11" s="198"/>
      <c r="H11" s="485"/>
      <c r="I11" s="485"/>
      <c r="J11" s="199"/>
      <c r="K11" s="200"/>
      <c r="L11" s="486" t="str">
        <f>IF(OR(K12="",N12="",),"",IF(K12-N12&gt;0,"○",IF(K12-N12=0,"△","●")))</f>
        <v>△</v>
      </c>
      <c r="M11" s="486"/>
      <c r="N11" s="201"/>
      <c r="O11" s="200"/>
      <c r="P11" s="486" t="str">
        <f>IF(OR(O12="",R12="",),"",IF(O12-R12&gt;0,"○",IF(O12-R12=0,"△","●")))</f>
        <v>○</v>
      </c>
      <c r="Q11" s="486"/>
      <c r="R11" s="201"/>
      <c r="S11" s="450">
        <f>IF(COUNTBLANK(G11:R13)=36,"",COUNTIF(G11:R13,"○")*3+COUNTIF(G11:R13,"△")*1)</f>
        <v>4</v>
      </c>
      <c r="T11" s="451"/>
      <c r="U11" s="456">
        <f>IF($S11="","",SUM(G12,K12,O12))</f>
        <v>12</v>
      </c>
      <c r="V11" s="451"/>
      <c r="W11" s="456">
        <f>IF($S11="","",SUM(J12,N12,R12))</f>
        <v>1</v>
      </c>
      <c r="X11" s="451"/>
      <c r="Y11" s="459">
        <f>IF($S11="","",U11-W11)</f>
        <v>11</v>
      </c>
      <c r="Z11" s="460"/>
      <c r="AA11" s="465">
        <f>IF($AD11="","",RANK(AD11,$AD11:$AD19))</f>
        <v>2</v>
      </c>
      <c r="AB11" s="466"/>
      <c r="AC11" s="467"/>
      <c r="AD11" s="474">
        <f>IF($S11="","",S11*10^9+Y11*10^6+U11*10^3-W11)</f>
        <v>4011011999</v>
      </c>
    </row>
    <row r="12" spans="2:32" ht="15.6" customHeight="1">
      <c r="C12" s="482"/>
      <c r="D12" s="483"/>
      <c r="E12" s="483"/>
      <c r="F12" s="484"/>
      <c r="G12" s="487"/>
      <c r="H12" s="202"/>
      <c r="I12" s="202"/>
      <c r="J12" s="489"/>
      <c r="K12" s="431">
        <f>IF(L12="","",SUM(L12:L13))</f>
        <v>1</v>
      </c>
      <c r="L12" s="203">
        <v>1</v>
      </c>
      <c r="M12" s="203">
        <v>0</v>
      </c>
      <c r="N12" s="429">
        <f>IF(M12="","",SUM(M12:M13))</f>
        <v>1</v>
      </c>
      <c r="O12" s="431">
        <f>IF(P12="","",SUM(P12:P13))</f>
        <v>11</v>
      </c>
      <c r="P12" s="203">
        <v>7</v>
      </c>
      <c r="Q12" s="203">
        <v>0</v>
      </c>
      <c r="R12" s="433">
        <f>IF(Q12="","",SUM(Q12:Q13))</f>
        <v>0</v>
      </c>
      <c r="S12" s="452"/>
      <c r="T12" s="453"/>
      <c r="U12" s="457"/>
      <c r="V12" s="453"/>
      <c r="W12" s="457"/>
      <c r="X12" s="453"/>
      <c r="Y12" s="461"/>
      <c r="Z12" s="462"/>
      <c r="AA12" s="468"/>
      <c r="AB12" s="469"/>
      <c r="AC12" s="470"/>
      <c r="AD12" s="474"/>
    </row>
    <row r="13" spans="2:32" ht="15.6" customHeight="1">
      <c r="C13" s="435" t="s">
        <v>549</v>
      </c>
      <c r="D13" s="436"/>
      <c r="E13" s="436"/>
      <c r="F13" s="437"/>
      <c r="G13" s="488"/>
      <c r="H13" s="204"/>
      <c r="I13" s="204"/>
      <c r="J13" s="490"/>
      <c r="K13" s="432"/>
      <c r="L13" s="205">
        <v>0</v>
      </c>
      <c r="M13" s="205">
        <v>1</v>
      </c>
      <c r="N13" s="430"/>
      <c r="O13" s="432"/>
      <c r="P13" s="205">
        <v>4</v>
      </c>
      <c r="Q13" s="205">
        <v>0</v>
      </c>
      <c r="R13" s="434"/>
      <c r="S13" s="454"/>
      <c r="T13" s="455"/>
      <c r="U13" s="458"/>
      <c r="V13" s="455"/>
      <c r="W13" s="458"/>
      <c r="X13" s="455"/>
      <c r="Y13" s="463"/>
      <c r="Z13" s="464"/>
      <c r="AA13" s="471"/>
      <c r="AB13" s="472"/>
      <c r="AC13" s="473"/>
      <c r="AD13" s="474"/>
    </row>
    <row r="14" spans="2:32" ht="15.6" customHeight="1">
      <c r="C14" s="438" t="s">
        <v>550</v>
      </c>
      <c r="D14" s="439"/>
      <c r="E14" s="439"/>
      <c r="F14" s="440"/>
      <c r="G14" s="206"/>
      <c r="H14" s="444" t="str">
        <f>IF(OR(G15="",J15="",),"",IF(G15-J15&gt;0,"○",IF(G15-J15=0,"△","●")))</f>
        <v>△</v>
      </c>
      <c r="I14" s="444"/>
      <c r="J14" s="207"/>
      <c r="K14" s="208"/>
      <c r="L14" s="445"/>
      <c r="M14" s="445"/>
      <c r="N14" s="209"/>
      <c r="O14" s="206"/>
      <c r="P14" s="444" t="str">
        <f>IF(OR(O15="",R15="",),"",IF(O15-R15&gt;0,"○",IF(O15-R15=0,"△","●")))</f>
        <v>○</v>
      </c>
      <c r="Q14" s="444"/>
      <c r="R14" s="207"/>
      <c r="S14" s="498">
        <f>IF(COUNTBLANK(G14:R16)=36,"",COUNTIF(G14:R16,"○")*3+COUNTIF(G14:R16,"△")*1)</f>
        <v>4</v>
      </c>
      <c r="T14" s="499"/>
      <c r="U14" s="499">
        <f>IF($S14="","",SUM(G15,K15,O15))</f>
        <v>13</v>
      </c>
      <c r="V14" s="499"/>
      <c r="W14" s="499">
        <f>IF($S14="","",SUM(J15,N15,R15))</f>
        <v>2</v>
      </c>
      <c r="X14" s="499"/>
      <c r="Y14" s="500">
        <f>IF($S14="","",U14-W14)</f>
        <v>11</v>
      </c>
      <c r="Z14" s="500"/>
      <c r="AA14" s="501">
        <f>IF($AD14="","",RANK(AD14,$AD11:$AD19))</f>
        <v>1</v>
      </c>
      <c r="AB14" s="501"/>
      <c r="AC14" s="501"/>
      <c r="AD14" s="474">
        <f>IF($S14="","",S14*10^9+Y14*10^6+U14*10^3-W14)</f>
        <v>4011012998</v>
      </c>
    </row>
    <row r="15" spans="2:32" ht="15.6" customHeight="1">
      <c r="C15" s="441"/>
      <c r="D15" s="442"/>
      <c r="E15" s="442"/>
      <c r="F15" s="443"/>
      <c r="G15" s="446">
        <f>IF(H15="","",SUM(H15:H16))</f>
        <v>1</v>
      </c>
      <c r="H15" s="210">
        <f>IF(M12="","",M12)</f>
        <v>0</v>
      </c>
      <c r="I15" s="210">
        <f>IF(L12="","",L12)</f>
        <v>1</v>
      </c>
      <c r="J15" s="448">
        <f>IF(I15="","",SUM(I15:I16))</f>
        <v>1</v>
      </c>
      <c r="K15" s="491"/>
      <c r="L15" s="211"/>
      <c r="M15" s="211"/>
      <c r="N15" s="493"/>
      <c r="O15" s="446">
        <f>IF(P15="","",SUM(P15:P16))</f>
        <v>12</v>
      </c>
      <c r="P15" s="210">
        <v>6</v>
      </c>
      <c r="Q15" s="210">
        <v>0</v>
      </c>
      <c r="R15" s="448">
        <f>IF(Q15="","",SUM(Q15:Q16))</f>
        <v>1</v>
      </c>
      <c r="S15" s="498"/>
      <c r="T15" s="499"/>
      <c r="U15" s="499"/>
      <c r="V15" s="499"/>
      <c r="W15" s="499"/>
      <c r="X15" s="499"/>
      <c r="Y15" s="500"/>
      <c r="Z15" s="500"/>
      <c r="AA15" s="501"/>
      <c r="AB15" s="501"/>
      <c r="AC15" s="501"/>
      <c r="AD15" s="474"/>
    </row>
    <row r="16" spans="2:32" ht="15.6" customHeight="1">
      <c r="C16" s="495" t="s">
        <v>551</v>
      </c>
      <c r="D16" s="496"/>
      <c r="E16" s="496"/>
      <c r="F16" s="497"/>
      <c r="G16" s="447"/>
      <c r="H16" s="212">
        <f>IF(M13="","",M13)</f>
        <v>1</v>
      </c>
      <c r="I16" s="212">
        <f>IF(L13="","",L13)</f>
        <v>0</v>
      </c>
      <c r="J16" s="449"/>
      <c r="K16" s="492"/>
      <c r="L16" s="213"/>
      <c r="M16" s="213"/>
      <c r="N16" s="494"/>
      <c r="O16" s="447"/>
      <c r="P16" s="212">
        <v>6</v>
      </c>
      <c r="Q16" s="212">
        <v>1</v>
      </c>
      <c r="R16" s="449"/>
      <c r="S16" s="498"/>
      <c r="T16" s="499"/>
      <c r="U16" s="499"/>
      <c r="V16" s="499"/>
      <c r="W16" s="499"/>
      <c r="X16" s="499"/>
      <c r="Y16" s="500"/>
      <c r="Z16" s="500"/>
      <c r="AA16" s="501"/>
      <c r="AB16" s="501"/>
      <c r="AC16" s="501"/>
      <c r="AD16" s="474"/>
    </row>
    <row r="17" spans="2:33" ht="15.6" customHeight="1">
      <c r="C17" s="479" t="s">
        <v>552</v>
      </c>
      <c r="D17" s="480"/>
      <c r="E17" s="480"/>
      <c r="F17" s="481"/>
      <c r="G17" s="206"/>
      <c r="H17" s="444" t="str">
        <f>IF(OR(G18="",J18="",),"",IF(G18-J18&gt;0,"○",IF(G18-J18=0,"△","●")))</f>
        <v>●</v>
      </c>
      <c r="I17" s="444"/>
      <c r="J17" s="207"/>
      <c r="K17" s="206"/>
      <c r="L17" s="444" t="str">
        <f>IF(OR(K18="",N18="",),"",IF(K18-N18&gt;0,"○",IF(K18-N18=0,"△","●")))</f>
        <v>●</v>
      </c>
      <c r="M17" s="444"/>
      <c r="N17" s="207"/>
      <c r="O17" s="208"/>
      <c r="P17" s="445"/>
      <c r="Q17" s="445"/>
      <c r="R17" s="209"/>
      <c r="S17" s="498">
        <f>IF(COUNTBLANK(G17:R19)=36,"",COUNTIF(G17:R19,"○")*3+COUNTIF(G17:R19,"△")*1)</f>
        <v>0</v>
      </c>
      <c r="T17" s="499"/>
      <c r="U17" s="499">
        <f>IF($S17="","",SUM(G18,K18,O18))</f>
        <v>1</v>
      </c>
      <c r="V17" s="499"/>
      <c r="W17" s="499">
        <f>IF($S17="","",SUM(J18,N18,R18))</f>
        <v>23</v>
      </c>
      <c r="X17" s="499"/>
      <c r="Y17" s="500">
        <f>IF($S17="","",U17-W17)</f>
        <v>-22</v>
      </c>
      <c r="Z17" s="500"/>
      <c r="AA17" s="505">
        <f>IF($AD17="","",RANK(AD17,$AD11:$AD19))</f>
        <v>3</v>
      </c>
      <c r="AB17" s="505"/>
      <c r="AC17" s="505"/>
      <c r="AD17" s="474">
        <f>IF($S17="","",S17*10^9+Y17*10^6+U17*10^3-W17)</f>
        <v>-21999023</v>
      </c>
    </row>
    <row r="18" spans="2:33" ht="15.6" customHeight="1">
      <c r="C18" s="482"/>
      <c r="D18" s="483"/>
      <c r="E18" s="483"/>
      <c r="F18" s="484"/>
      <c r="G18" s="446">
        <f>IF(H18="","",SUM(H18:H19))</f>
        <v>0</v>
      </c>
      <c r="H18" s="210">
        <f>IF(Q12="","",Q12)</f>
        <v>0</v>
      </c>
      <c r="I18" s="210">
        <f>IF(P12="","",P12)</f>
        <v>7</v>
      </c>
      <c r="J18" s="448">
        <f>IF(I18="","",SUM(I18:I19))</f>
        <v>11</v>
      </c>
      <c r="K18" s="446">
        <f>IF(L18="","",SUM(L18:L19))</f>
        <v>1</v>
      </c>
      <c r="L18" s="210">
        <f>IF(Q15="","",Q15)</f>
        <v>0</v>
      </c>
      <c r="M18" s="210">
        <f>IF(P15="","",P15)</f>
        <v>6</v>
      </c>
      <c r="N18" s="448">
        <f>IF(M18="","",SUM(M18:M19))</f>
        <v>12</v>
      </c>
      <c r="O18" s="491"/>
      <c r="P18" s="211"/>
      <c r="Q18" s="211"/>
      <c r="R18" s="493"/>
      <c r="S18" s="498"/>
      <c r="T18" s="499"/>
      <c r="U18" s="499"/>
      <c r="V18" s="499"/>
      <c r="W18" s="499"/>
      <c r="X18" s="499"/>
      <c r="Y18" s="500"/>
      <c r="Z18" s="500"/>
      <c r="AA18" s="505"/>
      <c r="AB18" s="505"/>
      <c r="AC18" s="505"/>
      <c r="AD18" s="474"/>
    </row>
    <row r="19" spans="2:33" ht="15.6" customHeight="1">
      <c r="C19" s="502" t="s">
        <v>551</v>
      </c>
      <c r="D19" s="503"/>
      <c r="E19" s="503"/>
      <c r="F19" s="504"/>
      <c r="G19" s="447"/>
      <c r="H19" s="212">
        <f>IF(Q13="","",Q13)</f>
        <v>0</v>
      </c>
      <c r="I19" s="212">
        <f>IF(P13="","",P13)</f>
        <v>4</v>
      </c>
      <c r="J19" s="449"/>
      <c r="K19" s="447"/>
      <c r="L19" s="212">
        <f>IF(Q16="","",Q16)</f>
        <v>1</v>
      </c>
      <c r="M19" s="212">
        <f>IF(P16="","",P16)</f>
        <v>6</v>
      </c>
      <c r="N19" s="449"/>
      <c r="O19" s="492"/>
      <c r="P19" s="213"/>
      <c r="Q19" s="213"/>
      <c r="R19" s="494"/>
      <c r="S19" s="498"/>
      <c r="T19" s="499"/>
      <c r="U19" s="499"/>
      <c r="V19" s="499"/>
      <c r="W19" s="499"/>
      <c r="X19" s="499"/>
      <c r="Y19" s="500"/>
      <c r="Z19" s="500"/>
      <c r="AA19" s="505"/>
      <c r="AB19" s="505"/>
      <c r="AC19" s="505"/>
      <c r="AD19" s="474"/>
    </row>
    <row r="20" spans="2:33" ht="15.6" customHeight="1">
      <c r="B20" s="214"/>
      <c r="C20" s="214"/>
      <c r="D20" s="214"/>
      <c r="E20" s="214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216"/>
      <c r="T20" s="216"/>
      <c r="U20" s="216"/>
      <c r="V20" s="217"/>
      <c r="W20" s="217"/>
      <c r="X20" s="217"/>
      <c r="Y20" s="217"/>
      <c r="Z20" s="217"/>
      <c r="AA20" s="218"/>
      <c r="AB20" s="218"/>
      <c r="AC20" s="218"/>
      <c r="AD20" s="217"/>
      <c r="AE20" s="217"/>
      <c r="AF20" s="217"/>
      <c r="AG20" s="197"/>
    </row>
    <row r="21" spans="2:33" ht="15.6" customHeight="1">
      <c r="B21" s="214"/>
      <c r="C21" s="214"/>
      <c r="D21" s="214"/>
      <c r="E21" s="214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216"/>
      <c r="T21" s="216"/>
      <c r="U21" s="216"/>
      <c r="V21" s="217"/>
      <c r="W21" s="217"/>
      <c r="X21" s="217"/>
      <c r="Y21" s="217"/>
      <c r="Z21" s="217"/>
      <c r="AA21" s="218"/>
      <c r="AB21" s="218"/>
      <c r="AC21" s="218"/>
      <c r="AD21" s="217"/>
      <c r="AE21" s="217"/>
      <c r="AF21" s="217"/>
      <c r="AG21" s="197"/>
    </row>
    <row r="22" spans="2:33" ht="15.6" customHeight="1">
      <c r="C22" s="388">
        <v>2</v>
      </c>
      <c r="D22" s="389"/>
      <c r="E22" s="389"/>
      <c r="F22" s="390"/>
      <c r="G22" s="397" t="str">
        <f>C25</f>
        <v>荒川町サッカー
少年団</v>
      </c>
      <c r="H22" s="398"/>
      <c r="I22" s="398"/>
      <c r="J22" s="399"/>
      <c r="K22" s="397" t="str">
        <f>C28</f>
        <v>FC.FORTEZZA</v>
      </c>
      <c r="L22" s="398"/>
      <c r="M22" s="398"/>
      <c r="N22" s="399"/>
      <c r="O22" s="397" t="str">
        <f>C31</f>
        <v>シバタＳＣ
ジュニア</v>
      </c>
      <c r="P22" s="398"/>
      <c r="Q22" s="398"/>
      <c r="R22" s="399"/>
      <c r="S22" s="405" t="s">
        <v>543</v>
      </c>
      <c r="T22" s="406"/>
      <c r="U22" s="411" t="s">
        <v>544</v>
      </c>
      <c r="V22" s="406"/>
      <c r="W22" s="411" t="s">
        <v>545</v>
      </c>
      <c r="X22" s="406"/>
      <c r="Y22" s="414" t="s">
        <v>546</v>
      </c>
      <c r="Z22" s="415"/>
      <c r="AA22" s="420" t="s">
        <v>547</v>
      </c>
      <c r="AB22" s="421"/>
      <c r="AC22" s="422"/>
      <c r="AD22" s="197"/>
    </row>
    <row r="23" spans="2:33" ht="15.6" customHeight="1">
      <c r="C23" s="391"/>
      <c r="D23" s="392"/>
      <c r="E23" s="392"/>
      <c r="F23" s="393"/>
      <c r="G23" s="400"/>
      <c r="H23" s="401"/>
      <c r="I23" s="401"/>
      <c r="J23" s="402"/>
      <c r="K23" s="400"/>
      <c r="L23" s="401"/>
      <c r="M23" s="401"/>
      <c r="N23" s="402"/>
      <c r="O23" s="400"/>
      <c r="P23" s="401"/>
      <c r="Q23" s="401"/>
      <c r="R23" s="402"/>
      <c r="S23" s="407"/>
      <c r="T23" s="408"/>
      <c r="U23" s="412"/>
      <c r="V23" s="408"/>
      <c r="W23" s="412"/>
      <c r="X23" s="408"/>
      <c r="Y23" s="416"/>
      <c r="Z23" s="417"/>
      <c r="AA23" s="423"/>
      <c r="AB23" s="424"/>
      <c r="AC23" s="425"/>
      <c r="AD23" s="197"/>
    </row>
    <row r="24" spans="2:33" ht="15.6" customHeight="1">
      <c r="C24" s="394"/>
      <c r="D24" s="395"/>
      <c r="E24" s="395"/>
      <c r="F24" s="396"/>
      <c r="G24" s="502" t="str">
        <f>C27</f>
        <v>下越</v>
      </c>
      <c r="H24" s="503"/>
      <c r="I24" s="503"/>
      <c r="J24" s="504"/>
      <c r="K24" s="502" t="str">
        <f>C30</f>
        <v>上越</v>
      </c>
      <c r="L24" s="503"/>
      <c r="M24" s="503"/>
      <c r="N24" s="504"/>
      <c r="O24" s="502" t="str">
        <f>C33</f>
        <v>下越</v>
      </c>
      <c r="P24" s="503"/>
      <c r="Q24" s="503"/>
      <c r="R24" s="504"/>
      <c r="S24" s="409"/>
      <c r="T24" s="410"/>
      <c r="U24" s="413"/>
      <c r="V24" s="410"/>
      <c r="W24" s="413"/>
      <c r="X24" s="410"/>
      <c r="Y24" s="418"/>
      <c r="Z24" s="419"/>
      <c r="AA24" s="426"/>
      <c r="AB24" s="427"/>
      <c r="AC24" s="428"/>
      <c r="AD24" s="197"/>
    </row>
    <row r="25" spans="2:33" ht="15.6" customHeight="1">
      <c r="C25" s="479" t="s">
        <v>560</v>
      </c>
      <c r="D25" s="480"/>
      <c r="E25" s="480"/>
      <c r="F25" s="481"/>
      <c r="G25" s="208"/>
      <c r="H25" s="445"/>
      <c r="I25" s="445"/>
      <c r="J25" s="209"/>
      <c r="K25" s="206"/>
      <c r="L25" s="444" t="str">
        <f>IF(OR(K26="",N26="",),"",IF(K26-N26&gt;0,"○",IF(K26-N26=0,"△","●")))</f>
        <v>●</v>
      </c>
      <c r="M25" s="444"/>
      <c r="N25" s="207"/>
      <c r="O25" s="206"/>
      <c r="P25" s="444" t="str">
        <f>IF(OR(O26="",R26="",),"",IF(O26-R26&gt;0,"○",IF(O26-R26=0,"△","●")))</f>
        <v>○</v>
      </c>
      <c r="Q25" s="444"/>
      <c r="R25" s="207"/>
      <c r="S25" s="498">
        <f>IF(COUNTBLANK(G25:R27)=36,"",COUNTIF(G25:R27,"○")*3+COUNTIF(G25:R27,"△")*1)</f>
        <v>3</v>
      </c>
      <c r="T25" s="499"/>
      <c r="U25" s="499">
        <f>IF($S25="","",SUM(G26,K26,O26))</f>
        <v>6</v>
      </c>
      <c r="V25" s="499"/>
      <c r="W25" s="499">
        <f>IF($S25="","",SUM(J26,N26,R26))</f>
        <v>5</v>
      </c>
      <c r="X25" s="499"/>
      <c r="Y25" s="500">
        <f>IF($S25="","",U25-W25)</f>
        <v>1</v>
      </c>
      <c r="Z25" s="500"/>
      <c r="AA25" s="505">
        <f>IF($AD25="","",RANK(AD25,$AD25:$AD33))</f>
        <v>2</v>
      </c>
      <c r="AB25" s="505"/>
      <c r="AC25" s="505"/>
      <c r="AD25" s="474">
        <f>IF($S25="","",S25*10^9+Y25*10^6+U25*10^3-W25)</f>
        <v>3001005995</v>
      </c>
    </row>
    <row r="26" spans="2:33" ht="15.6" customHeight="1">
      <c r="C26" s="482"/>
      <c r="D26" s="483"/>
      <c r="E26" s="483"/>
      <c r="F26" s="484"/>
      <c r="G26" s="491"/>
      <c r="H26" s="211"/>
      <c r="I26" s="211"/>
      <c r="J26" s="493"/>
      <c r="K26" s="446">
        <f>IF(L26="","",SUM(L26:L27))</f>
        <v>1</v>
      </c>
      <c r="L26" s="210">
        <v>1</v>
      </c>
      <c r="M26" s="210">
        <v>0</v>
      </c>
      <c r="N26" s="448">
        <f>IF(M26="","",SUM(M26:M27))</f>
        <v>2</v>
      </c>
      <c r="O26" s="446">
        <f>IF(P26="","",SUM(P26:P27))</f>
        <v>5</v>
      </c>
      <c r="P26" s="210">
        <v>3</v>
      </c>
      <c r="Q26" s="210">
        <v>2</v>
      </c>
      <c r="R26" s="448">
        <f>IF(Q26="","",SUM(Q26:Q27))</f>
        <v>3</v>
      </c>
      <c r="S26" s="498"/>
      <c r="T26" s="499"/>
      <c r="U26" s="499"/>
      <c r="V26" s="499"/>
      <c r="W26" s="499"/>
      <c r="X26" s="499"/>
      <c r="Y26" s="500"/>
      <c r="Z26" s="500"/>
      <c r="AA26" s="505"/>
      <c r="AB26" s="505"/>
      <c r="AC26" s="505"/>
      <c r="AD26" s="474"/>
    </row>
    <row r="27" spans="2:33" ht="15.6" customHeight="1">
      <c r="C27" s="502" t="s">
        <v>553</v>
      </c>
      <c r="D27" s="503"/>
      <c r="E27" s="503"/>
      <c r="F27" s="504"/>
      <c r="G27" s="492"/>
      <c r="H27" s="213"/>
      <c r="I27" s="213"/>
      <c r="J27" s="494"/>
      <c r="K27" s="447"/>
      <c r="L27" s="212">
        <v>0</v>
      </c>
      <c r="M27" s="212">
        <v>2</v>
      </c>
      <c r="N27" s="449"/>
      <c r="O27" s="447"/>
      <c r="P27" s="212">
        <v>2</v>
      </c>
      <c r="Q27" s="212">
        <v>1</v>
      </c>
      <c r="R27" s="449"/>
      <c r="S27" s="498"/>
      <c r="T27" s="499"/>
      <c r="U27" s="499"/>
      <c r="V27" s="499"/>
      <c r="W27" s="499"/>
      <c r="X27" s="499"/>
      <c r="Y27" s="500"/>
      <c r="Z27" s="500"/>
      <c r="AA27" s="505"/>
      <c r="AB27" s="505"/>
      <c r="AC27" s="505"/>
      <c r="AD27" s="474"/>
    </row>
    <row r="28" spans="2:33" ht="15.6" customHeight="1">
      <c r="C28" s="438" t="s">
        <v>171</v>
      </c>
      <c r="D28" s="439"/>
      <c r="E28" s="439"/>
      <c r="F28" s="440"/>
      <c r="G28" s="206"/>
      <c r="H28" s="444" t="str">
        <f>IF(OR(G29="",J29="",),"",IF(G29-J29&gt;0,"○",IF(G29-J29=0,"△","●")))</f>
        <v>○</v>
      </c>
      <c r="I28" s="444"/>
      <c r="J28" s="207"/>
      <c r="K28" s="208"/>
      <c r="L28" s="445"/>
      <c r="M28" s="445"/>
      <c r="N28" s="209"/>
      <c r="O28" s="206"/>
      <c r="P28" s="444" t="str">
        <f>IF(OR(O29="",R29="",),"",IF(O29-R29&gt;0,"○",IF(O29-R29=0,"△","●")))</f>
        <v>○</v>
      </c>
      <c r="Q28" s="444"/>
      <c r="R28" s="207"/>
      <c r="S28" s="498">
        <f>IF(COUNTBLANK(G28:R30)=36,"",COUNTIF(G28:R30,"○")*3+COUNTIF(G28:R30,"△")*1)</f>
        <v>6</v>
      </c>
      <c r="T28" s="499"/>
      <c r="U28" s="499">
        <f>IF($S28="","",SUM(G29,K29,O29))</f>
        <v>5</v>
      </c>
      <c r="V28" s="499"/>
      <c r="W28" s="499">
        <f>IF($S28="","",SUM(J29,N29,R29))</f>
        <v>1</v>
      </c>
      <c r="X28" s="499"/>
      <c r="Y28" s="500">
        <f>IF($S28="","",U28-W28)</f>
        <v>4</v>
      </c>
      <c r="Z28" s="500"/>
      <c r="AA28" s="501">
        <f>IF($AD28="","",RANK(AD28,$AD25:$AD33))</f>
        <v>1</v>
      </c>
      <c r="AB28" s="501"/>
      <c r="AC28" s="501"/>
      <c r="AD28" s="474">
        <f>IF($S28="","",S28*10^9+Y28*10^6+U28*10^3-W28)</f>
        <v>6004004999</v>
      </c>
    </row>
    <row r="29" spans="2:33" ht="15.6" customHeight="1">
      <c r="C29" s="441"/>
      <c r="D29" s="442"/>
      <c r="E29" s="442"/>
      <c r="F29" s="443"/>
      <c r="G29" s="446">
        <f>IF(H29="","",SUM(H29:H30))</f>
        <v>2</v>
      </c>
      <c r="H29" s="210">
        <f>IF(M26="","",M26)</f>
        <v>0</v>
      </c>
      <c r="I29" s="210">
        <f>IF(L26="","",L26)</f>
        <v>1</v>
      </c>
      <c r="J29" s="448">
        <f>IF(I29="","",SUM(I29:I30))</f>
        <v>1</v>
      </c>
      <c r="K29" s="491"/>
      <c r="L29" s="211"/>
      <c r="M29" s="211"/>
      <c r="N29" s="493"/>
      <c r="O29" s="446">
        <f>IF(P29="","",SUM(P29:P30))</f>
        <v>3</v>
      </c>
      <c r="P29" s="210">
        <v>2</v>
      </c>
      <c r="Q29" s="210">
        <v>0</v>
      </c>
      <c r="R29" s="448">
        <f>IF(Q29="","",SUM(Q29:Q30))</f>
        <v>0</v>
      </c>
      <c r="S29" s="498"/>
      <c r="T29" s="499"/>
      <c r="U29" s="499"/>
      <c r="V29" s="499"/>
      <c r="W29" s="499"/>
      <c r="X29" s="499"/>
      <c r="Y29" s="500"/>
      <c r="Z29" s="500"/>
      <c r="AA29" s="501"/>
      <c r="AB29" s="501"/>
      <c r="AC29" s="501"/>
      <c r="AD29" s="474"/>
    </row>
    <row r="30" spans="2:33" ht="15.6" customHeight="1">
      <c r="C30" s="495" t="s">
        <v>554</v>
      </c>
      <c r="D30" s="496"/>
      <c r="E30" s="496"/>
      <c r="F30" s="497"/>
      <c r="G30" s="447"/>
      <c r="H30" s="212">
        <f>IF(M27="","",M27)</f>
        <v>2</v>
      </c>
      <c r="I30" s="212">
        <f>IF(L27="","",L27)</f>
        <v>0</v>
      </c>
      <c r="J30" s="449"/>
      <c r="K30" s="492"/>
      <c r="L30" s="213"/>
      <c r="M30" s="213"/>
      <c r="N30" s="494"/>
      <c r="O30" s="447"/>
      <c r="P30" s="212">
        <v>1</v>
      </c>
      <c r="Q30" s="212">
        <v>0</v>
      </c>
      <c r="R30" s="449"/>
      <c r="S30" s="498"/>
      <c r="T30" s="499"/>
      <c r="U30" s="499"/>
      <c r="V30" s="499"/>
      <c r="W30" s="499"/>
      <c r="X30" s="499"/>
      <c r="Y30" s="500"/>
      <c r="Z30" s="500"/>
      <c r="AA30" s="501"/>
      <c r="AB30" s="501"/>
      <c r="AC30" s="501"/>
      <c r="AD30" s="474"/>
    </row>
    <row r="31" spans="2:33" ht="15.6" customHeight="1">
      <c r="C31" s="397" t="s">
        <v>561</v>
      </c>
      <c r="D31" s="398"/>
      <c r="E31" s="398"/>
      <c r="F31" s="399"/>
      <c r="G31" s="206"/>
      <c r="H31" s="444" t="str">
        <f>IF(OR(G32="",J32="",),"",IF(G32-J32&gt;0,"○",IF(G32-J32=0,"△","●")))</f>
        <v>●</v>
      </c>
      <c r="I31" s="444"/>
      <c r="J31" s="207"/>
      <c r="K31" s="206"/>
      <c r="L31" s="444" t="str">
        <f>IF(OR(K32="",N32="",),"",IF(K32-N32&gt;0,"○",IF(K32-N32=0,"△","●")))</f>
        <v>●</v>
      </c>
      <c r="M31" s="444"/>
      <c r="N31" s="207"/>
      <c r="O31" s="208"/>
      <c r="P31" s="445"/>
      <c r="Q31" s="445"/>
      <c r="R31" s="209"/>
      <c r="S31" s="498">
        <f>IF(COUNTBLANK(G31:R33)=36,"",COUNTIF(G31:R33,"○")*3+COUNTIF(G31:R33,"△")*1)</f>
        <v>0</v>
      </c>
      <c r="T31" s="499"/>
      <c r="U31" s="499">
        <f>IF($S31="","",SUM(G32,K32,O32))</f>
        <v>3</v>
      </c>
      <c r="V31" s="499"/>
      <c r="W31" s="499">
        <f>IF($S31="","",SUM(J32,N32,R32))</f>
        <v>8</v>
      </c>
      <c r="X31" s="499"/>
      <c r="Y31" s="500">
        <f>IF($S31="","",U31-W31)</f>
        <v>-5</v>
      </c>
      <c r="Z31" s="500"/>
      <c r="AA31" s="505">
        <f>IF($AD31="","",RANK(AD31,$AD25:$AD33))</f>
        <v>3</v>
      </c>
      <c r="AB31" s="505"/>
      <c r="AC31" s="505"/>
      <c r="AD31" s="474">
        <f>IF($S31="","",S31*10^9+Y31*10^6+U31*10^3-W31)</f>
        <v>-4997008</v>
      </c>
    </row>
    <row r="32" spans="2:33" ht="15.6" customHeight="1">
      <c r="C32" s="400"/>
      <c r="D32" s="401"/>
      <c r="E32" s="401"/>
      <c r="F32" s="402"/>
      <c r="G32" s="446">
        <f>IF(H32="","",SUM(H32:H33))</f>
        <v>3</v>
      </c>
      <c r="H32" s="210">
        <f>IF(Q26="","",Q26)</f>
        <v>2</v>
      </c>
      <c r="I32" s="210">
        <f>IF(P26="","",P26)</f>
        <v>3</v>
      </c>
      <c r="J32" s="448">
        <f>IF(I32="","",SUM(I32:I33))</f>
        <v>5</v>
      </c>
      <c r="K32" s="446">
        <f>IF(L32="","",SUM(L32:L33))</f>
        <v>0</v>
      </c>
      <c r="L32" s="210">
        <f>IF(Q29="","",Q29)</f>
        <v>0</v>
      </c>
      <c r="M32" s="210">
        <f>IF(P29="","",P29)</f>
        <v>2</v>
      </c>
      <c r="N32" s="448">
        <f>IF(M32="","",SUM(M32:M33))</f>
        <v>3</v>
      </c>
      <c r="O32" s="491"/>
      <c r="P32" s="211"/>
      <c r="Q32" s="211"/>
      <c r="R32" s="493"/>
      <c r="S32" s="498"/>
      <c r="T32" s="499"/>
      <c r="U32" s="499"/>
      <c r="V32" s="499"/>
      <c r="W32" s="499"/>
      <c r="X32" s="499"/>
      <c r="Y32" s="500"/>
      <c r="Z32" s="500"/>
      <c r="AA32" s="505"/>
      <c r="AB32" s="505"/>
      <c r="AC32" s="505"/>
      <c r="AD32" s="474"/>
    </row>
    <row r="33" spans="2:33" ht="15.6" customHeight="1">
      <c r="C33" s="502" t="s">
        <v>553</v>
      </c>
      <c r="D33" s="503"/>
      <c r="E33" s="503"/>
      <c r="F33" s="504"/>
      <c r="G33" s="447"/>
      <c r="H33" s="212">
        <f>IF(Q27="","",Q27)</f>
        <v>1</v>
      </c>
      <c r="I33" s="212">
        <f>IF(P27="","",P27)</f>
        <v>2</v>
      </c>
      <c r="J33" s="449"/>
      <c r="K33" s="447"/>
      <c r="L33" s="212">
        <f>IF(Q30="","",Q30)</f>
        <v>0</v>
      </c>
      <c r="M33" s="212">
        <f>IF(P30="","",P30)</f>
        <v>1</v>
      </c>
      <c r="N33" s="449"/>
      <c r="O33" s="492"/>
      <c r="P33" s="213"/>
      <c r="Q33" s="213"/>
      <c r="R33" s="494"/>
      <c r="S33" s="498"/>
      <c r="T33" s="499"/>
      <c r="U33" s="499"/>
      <c r="V33" s="499"/>
      <c r="W33" s="499"/>
      <c r="X33" s="499"/>
      <c r="Y33" s="500"/>
      <c r="Z33" s="500"/>
      <c r="AA33" s="505"/>
      <c r="AB33" s="505"/>
      <c r="AC33" s="505"/>
      <c r="AD33" s="474"/>
    </row>
    <row r="34" spans="2:33" ht="15.6" customHeight="1">
      <c r="B34" s="214"/>
      <c r="C34" s="214"/>
      <c r="D34" s="214"/>
      <c r="E34" s="214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6"/>
      <c r="S34" s="216"/>
      <c r="T34" s="216"/>
      <c r="U34" s="216"/>
      <c r="V34" s="217"/>
      <c r="W34" s="217"/>
      <c r="X34" s="217"/>
      <c r="Y34" s="217"/>
      <c r="Z34" s="217"/>
      <c r="AA34" s="218"/>
      <c r="AB34" s="218"/>
      <c r="AC34" s="218"/>
      <c r="AD34" s="217"/>
      <c r="AE34" s="217"/>
      <c r="AF34" s="217"/>
      <c r="AG34" s="197"/>
    </row>
    <row r="35" spans="2:33" ht="15.6" customHeight="1">
      <c r="B35" s="214"/>
      <c r="C35" s="214"/>
      <c r="D35" s="214"/>
      <c r="E35" s="214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6"/>
      <c r="S35" s="216"/>
      <c r="T35" s="216"/>
      <c r="U35" s="216"/>
      <c r="V35" s="217"/>
      <c r="W35" s="217"/>
      <c r="X35" s="217"/>
      <c r="Y35" s="217"/>
      <c r="Z35" s="217"/>
      <c r="AA35" s="218"/>
      <c r="AB35" s="218"/>
      <c r="AC35" s="218"/>
      <c r="AD35" s="217"/>
      <c r="AE35" s="217"/>
      <c r="AF35" s="217"/>
      <c r="AG35" s="197"/>
    </row>
    <row r="36" spans="2:33" ht="15.6" customHeight="1">
      <c r="C36" s="388">
        <v>3</v>
      </c>
      <c r="D36" s="389"/>
      <c r="E36" s="389"/>
      <c r="F36" s="390"/>
      <c r="G36" s="397" t="str">
        <f>C39</f>
        <v>Noedegrati
Sanjo　FC</v>
      </c>
      <c r="H36" s="398"/>
      <c r="I36" s="398"/>
      <c r="J36" s="399"/>
      <c r="K36" s="397" t="str">
        <f>C42</f>
        <v>セレッソ桜が丘</v>
      </c>
      <c r="L36" s="398"/>
      <c r="M36" s="398"/>
      <c r="N36" s="399"/>
      <c r="O36" s="397" t="str">
        <f>C45</f>
        <v>村上市サッカー
少年団</v>
      </c>
      <c r="P36" s="398"/>
      <c r="Q36" s="398"/>
      <c r="R36" s="399"/>
      <c r="S36" s="405" t="s">
        <v>543</v>
      </c>
      <c r="T36" s="406"/>
      <c r="U36" s="411" t="s">
        <v>544</v>
      </c>
      <c r="V36" s="406"/>
      <c r="W36" s="411" t="s">
        <v>545</v>
      </c>
      <c r="X36" s="406"/>
      <c r="Y36" s="414" t="s">
        <v>546</v>
      </c>
      <c r="Z36" s="415"/>
      <c r="AA36" s="420" t="s">
        <v>547</v>
      </c>
      <c r="AB36" s="421"/>
      <c r="AC36" s="422"/>
      <c r="AD36" s="197"/>
    </row>
    <row r="37" spans="2:33" ht="15.6" customHeight="1">
      <c r="C37" s="391"/>
      <c r="D37" s="392"/>
      <c r="E37" s="392"/>
      <c r="F37" s="393"/>
      <c r="G37" s="400"/>
      <c r="H37" s="401"/>
      <c r="I37" s="401"/>
      <c r="J37" s="402"/>
      <c r="K37" s="400"/>
      <c r="L37" s="401"/>
      <c r="M37" s="401"/>
      <c r="N37" s="402"/>
      <c r="O37" s="400"/>
      <c r="P37" s="401"/>
      <c r="Q37" s="401"/>
      <c r="R37" s="402"/>
      <c r="S37" s="407"/>
      <c r="T37" s="408"/>
      <c r="U37" s="412"/>
      <c r="V37" s="408"/>
      <c r="W37" s="412"/>
      <c r="X37" s="408"/>
      <c r="Y37" s="416"/>
      <c r="Z37" s="417"/>
      <c r="AA37" s="423"/>
      <c r="AB37" s="424"/>
      <c r="AC37" s="425"/>
      <c r="AD37" s="197"/>
    </row>
    <row r="38" spans="2:33" ht="15.6" customHeight="1">
      <c r="C38" s="394"/>
      <c r="D38" s="395"/>
      <c r="E38" s="395"/>
      <c r="F38" s="396"/>
      <c r="G38" s="502" t="str">
        <f>C41</f>
        <v>中越</v>
      </c>
      <c r="H38" s="503"/>
      <c r="I38" s="503"/>
      <c r="J38" s="504"/>
      <c r="K38" s="502" t="str">
        <f>C44</f>
        <v>新潟中</v>
      </c>
      <c r="L38" s="503"/>
      <c r="M38" s="503"/>
      <c r="N38" s="504"/>
      <c r="O38" s="502" t="str">
        <f>C47</f>
        <v>下越</v>
      </c>
      <c r="P38" s="503"/>
      <c r="Q38" s="503"/>
      <c r="R38" s="504"/>
      <c r="S38" s="409"/>
      <c r="T38" s="410"/>
      <c r="U38" s="413"/>
      <c r="V38" s="410"/>
      <c r="W38" s="413"/>
      <c r="X38" s="410"/>
      <c r="Y38" s="418"/>
      <c r="Z38" s="419"/>
      <c r="AA38" s="426"/>
      <c r="AB38" s="427"/>
      <c r="AC38" s="428"/>
      <c r="AD38" s="197"/>
    </row>
    <row r="39" spans="2:33" ht="15.6" customHeight="1">
      <c r="C39" s="438" t="s">
        <v>562</v>
      </c>
      <c r="D39" s="439"/>
      <c r="E39" s="439"/>
      <c r="F39" s="440"/>
      <c r="G39" s="208"/>
      <c r="H39" s="445"/>
      <c r="I39" s="445"/>
      <c r="J39" s="209"/>
      <c r="K39" s="206"/>
      <c r="L39" s="444" t="str">
        <f>IF(OR(K40="",N40="",),"",IF(K40-N40&gt;0,"○",IF(K40-N40=0,"△","●")))</f>
        <v>○</v>
      </c>
      <c r="M39" s="444"/>
      <c r="N39" s="207"/>
      <c r="O39" s="206"/>
      <c r="P39" s="444" t="str">
        <f>IF(OR(O40="",R40="",),"",IF(O40-R40&gt;0,"○",IF(O40-R40=0,"△","●")))</f>
        <v>○</v>
      </c>
      <c r="Q39" s="444"/>
      <c r="R39" s="207"/>
      <c r="S39" s="498">
        <f>IF(COUNTBLANK(G39:R41)=36,"",COUNTIF(G39:R41,"○")*3+COUNTIF(G39:R41,"△")*1)</f>
        <v>6</v>
      </c>
      <c r="T39" s="499"/>
      <c r="U39" s="499">
        <f>IF($S39="","",SUM(G40,K40,O40))</f>
        <v>16</v>
      </c>
      <c r="V39" s="499"/>
      <c r="W39" s="499">
        <f>IF($S39="","",SUM(J40,N40,R40))</f>
        <v>0</v>
      </c>
      <c r="X39" s="499"/>
      <c r="Y39" s="500">
        <f>IF($S39="","",U39-W39)</f>
        <v>16</v>
      </c>
      <c r="Z39" s="500"/>
      <c r="AA39" s="501">
        <f>IF($AD39="","",RANK(AD39,$AD39:$AD47))</f>
        <v>1</v>
      </c>
      <c r="AB39" s="501"/>
      <c r="AC39" s="501"/>
      <c r="AD39" s="474">
        <f>IF($S39="","",S39*10^9+Y39*10^6+U39*10^3-W39)</f>
        <v>6016016000</v>
      </c>
    </row>
    <row r="40" spans="2:33" ht="15.6" customHeight="1">
      <c r="C40" s="441"/>
      <c r="D40" s="442"/>
      <c r="E40" s="442"/>
      <c r="F40" s="443"/>
      <c r="G40" s="491"/>
      <c r="H40" s="211"/>
      <c r="I40" s="211"/>
      <c r="J40" s="493"/>
      <c r="K40" s="446">
        <f>IF(L40="","",SUM(L40:L41))</f>
        <v>6</v>
      </c>
      <c r="L40" s="210">
        <v>3</v>
      </c>
      <c r="M40" s="210">
        <v>0</v>
      </c>
      <c r="N40" s="448">
        <f>IF(M40="","",SUM(M40:M41))</f>
        <v>0</v>
      </c>
      <c r="O40" s="446">
        <f>IF(P40="","",SUM(P40:P41))</f>
        <v>10</v>
      </c>
      <c r="P40" s="210">
        <v>5</v>
      </c>
      <c r="Q40" s="210">
        <v>0</v>
      </c>
      <c r="R40" s="448">
        <f>IF(Q40="","",SUM(Q40:Q41))</f>
        <v>0</v>
      </c>
      <c r="S40" s="498"/>
      <c r="T40" s="499"/>
      <c r="U40" s="499"/>
      <c r="V40" s="499"/>
      <c r="W40" s="499"/>
      <c r="X40" s="499"/>
      <c r="Y40" s="500"/>
      <c r="Z40" s="500"/>
      <c r="AA40" s="501"/>
      <c r="AB40" s="501"/>
      <c r="AC40" s="501"/>
      <c r="AD40" s="474"/>
    </row>
    <row r="41" spans="2:33" ht="15.6" customHeight="1">
      <c r="C41" s="495" t="s">
        <v>551</v>
      </c>
      <c r="D41" s="496"/>
      <c r="E41" s="496"/>
      <c r="F41" s="497"/>
      <c r="G41" s="492"/>
      <c r="H41" s="213"/>
      <c r="I41" s="213"/>
      <c r="J41" s="494"/>
      <c r="K41" s="447"/>
      <c r="L41" s="212">
        <v>3</v>
      </c>
      <c r="M41" s="212">
        <v>0</v>
      </c>
      <c r="N41" s="449"/>
      <c r="O41" s="447"/>
      <c r="P41" s="212">
        <v>5</v>
      </c>
      <c r="Q41" s="212">
        <v>0</v>
      </c>
      <c r="R41" s="449"/>
      <c r="S41" s="498"/>
      <c r="T41" s="499"/>
      <c r="U41" s="499"/>
      <c r="V41" s="499"/>
      <c r="W41" s="499"/>
      <c r="X41" s="499"/>
      <c r="Y41" s="500"/>
      <c r="Z41" s="500"/>
      <c r="AA41" s="501"/>
      <c r="AB41" s="501"/>
      <c r="AC41" s="501"/>
      <c r="AD41" s="474"/>
    </row>
    <row r="42" spans="2:33" ht="15.6" customHeight="1">
      <c r="C42" s="397" t="s">
        <v>197</v>
      </c>
      <c r="D42" s="398"/>
      <c r="E42" s="398"/>
      <c r="F42" s="399"/>
      <c r="G42" s="206"/>
      <c r="H42" s="444" t="str">
        <f>IF(OR(G43="",J43="",),"",IF(G43-J43&gt;0,"○",IF(G43-J43=0,"△","●")))</f>
        <v>●</v>
      </c>
      <c r="I42" s="444"/>
      <c r="J42" s="207"/>
      <c r="K42" s="208"/>
      <c r="L42" s="445"/>
      <c r="M42" s="445"/>
      <c r="N42" s="209"/>
      <c r="O42" s="206"/>
      <c r="P42" s="444" t="str">
        <f>IF(OR(O43="",R43="",),"",IF(O43-R43&gt;0,"○",IF(O43-R43=0,"△","●")))</f>
        <v>○</v>
      </c>
      <c r="Q42" s="444"/>
      <c r="R42" s="207"/>
      <c r="S42" s="498">
        <f>IF(COUNTBLANK(G42:R44)=36,"",COUNTIF(G42:R44,"○")*3+COUNTIF(G42:R44,"△")*1)</f>
        <v>3</v>
      </c>
      <c r="T42" s="499"/>
      <c r="U42" s="499">
        <f>IF($S42="","",SUM(G43,K43,O43))</f>
        <v>3</v>
      </c>
      <c r="V42" s="499"/>
      <c r="W42" s="499">
        <f>IF($S42="","",SUM(J43,N43,R43))</f>
        <v>6</v>
      </c>
      <c r="X42" s="499"/>
      <c r="Y42" s="500">
        <f>IF($S42="","",U42-W42)</f>
        <v>-3</v>
      </c>
      <c r="Z42" s="500"/>
      <c r="AA42" s="505">
        <f>IF($AD42="","",RANK(AD42,$AD39:$AD47))</f>
        <v>2</v>
      </c>
      <c r="AB42" s="505"/>
      <c r="AC42" s="505"/>
      <c r="AD42" s="474">
        <f>IF($S42="","",S42*10^9+Y42*10^6+U42*10^3-W42)</f>
        <v>2997002994</v>
      </c>
    </row>
    <row r="43" spans="2:33" ht="15.6" customHeight="1">
      <c r="C43" s="400"/>
      <c r="D43" s="401"/>
      <c r="E43" s="401"/>
      <c r="F43" s="402"/>
      <c r="G43" s="446">
        <f>IF(H43="","",SUM(H43:H44))</f>
        <v>0</v>
      </c>
      <c r="H43" s="210">
        <f>IF(M40="","",M40)</f>
        <v>0</v>
      </c>
      <c r="I43" s="210">
        <f>IF(L40="","",L40)</f>
        <v>3</v>
      </c>
      <c r="J43" s="448">
        <f>IF(I43="","",SUM(I43:I44))</f>
        <v>6</v>
      </c>
      <c r="K43" s="491"/>
      <c r="L43" s="211"/>
      <c r="M43" s="211"/>
      <c r="N43" s="493"/>
      <c r="O43" s="446">
        <f>IF(P43="","",SUM(P43:P44))</f>
        <v>3</v>
      </c>
      <c r="P43" s="210">
        <v>1</v>
      </c>
      <c r="Q43" s="210">
        <v>0</v>
      </c>
      <c r="R43" s="448">
        <f>IF(Q43="","",SUM(Q43:Q44))</f>
        <v>0</v>
      </c>
      <c r="S43" s="498"/>
      <c r="T43" s="499"/>
      <c r="U43" s="499"/>
      <c r="V43" s="499"/>
      <c r="W43" s="499"/>
      <c r="X43" s="499"/>
      <c r="Y43" s="500"/>
      <c r="Z43" s="500"/>
      <c r="AA43" s="505"/>
      <c r="AB43" s="505"/>
      <c r="AC43" s="505"/>
      <c r="AD43" s="474"/>
    </row>
    <row r="44" spans="2:33" ht="15.6" customHeight="1">
      <c r="C44" s="502" t="s">
        <v>555</v>
      </c>
      <c r="D44" s="503"/>
      <c r="E44" s="503"/>
      <c r="F44" s="504"/>
      <c r="G44" s="447"/>
      <c r="H44" s="212">
        <f>IF(M41="","",M41)</f>
        <v>0</v>
      </c>
      <c r="I44" s="212">
        <f>IF(L41="","",L41)</f>
        <v>3</v>
      </c>
      <c r="J44" s="449"/>
      <c r="K44" s="492"/>
      <c r="L44" s="213"/>
      <c r="M44" s="213"/>
      <c r="N44" s="494"/>
      <c r="O44" s="447"/>
      <c r="P44" s="212">
        <v>2</v>
      </c>
      <c r="Q44" s="212">
        <v>0</v>
      </c>
      <c r="R44" s="449"/>
      <c r="S44" s="498"/>
      <c r="T44" s="499"/>
      <c r="U44" s="499"/>
      <c r="V44" s="499"/>
      <c r="W44" s="499"/>
      <c r="X44" s="499"/>
      <c r="Y44" s="500"/>
      <c r="Z44" s="500"/>
      <c r="AA44" s="505"/>
      <c r="AB44" s="505"/>
      <c r="AC44" s="505"/>
      <c r="AD44" s="474"/>
    </row>
    <row r="45" spans="2:33" ht="15.6" customHeight="1">
      <c r="C45" s="479" t="s">
        <v>563</v>
      </c>
      <c r="D45" s="480"/>
      <c r="E45" s="480"/>
      <c r="F45" s="481"/>
      <c r="G45" s="206"/>
      <c r="H45" s="444" t="str">
        <f>IF(OR(G46="",J46="",),"",IF(G46-J46&gt;0,"○",IF(G46-J46=0,"△","●")))</f>
        <v>●</v>
      </c>
      <c r="I45" s="444"/>
      <c r="J45" s="207"/>
      <c r="K45" s="206"/>
      <c r="L45" s="444" t="str">
        <f>IF(OR(K46="",N46="",),"",IF(K46-N46&gt;0,"○",IF(K46-N46=0,"△","●")))</f>
        <v>●</v>
      </c>
      <c r="M45" s="444"/>
      <c r="N45" s="207"/>
      <c r="O45" s="208"/>
      <c r="P45" s="445"/>
      <c r="Q45" s="445"/>
      <c r="R45" s="209"/>
      <c r="S45" s="498">
        <f>IF(COUNTBLANK(G45:R47)=36,"",COUNTIF(G45:R47,"○")*3+COUNTIF(G45:R47,"△")*1)</f>
        <v>0</v>
      </c>
      <c r="T45" s="499"/>
      <c r="U45" s="499">
        <f>IF($S45="","",SUM(G46,K46,O46))</f>
        <v>0</v>
      </c>
      <c r="V45" s="499"/>
      <c r="W45" s="499">
        <f>IF($S45="","",SUM(J46,N46,R46))</f>
        <v>13</v>
      </c>
      <c r="X45" s="499"/>
      <c r="Y45" s="500">
        <f>IF($S45="","",U45-W45)</f>
        <v>-13</v>
      </c>
      <c r="Z45" s="500"/>
      <c r="AA45" s="505">
        <f>IF($AD45="","",RANK(AD45,$AD39:$AD47))</f>
        <v>3</v>
      </c>
      <c r="AB45" s="505"/>
      <c r="AC45" s="505"/>
      <c r="AD45" s="474">
        <f>IF($S45="","",S45*10^9+Y45*10^6+U45*10^3-W45)</f>
        <v>-13000013</v>
      </c>
    </row>
    <row r="46" spans="2:33" ht="15.6" customHeight="1">
      <c r="C46" s="482"/>
      <c r="D46" s="483"/>
      <c r="E46" s="483"/>
      <c r="F46" s="484"/>
      <c r="G46" s="446">
        <f>IF(H46="","",SUM(H46:H47))</f>
        <v>0</v>
      </c>
      <c r="H46" s="210">
        <f>IF(Q40="","",Q40)</f>
        <v>0</v>
      </c>
      <c r="I46" s="210">
        <f>IF(P40="","",P40)</f>
        <v>5</v>
      </c>
      <c r="J46" s="448">
        <f>IF(I46="","",SUM(I46:I47))</f>
        <v>10</v>
      </c>
      <c r="K46" s="446">
        <f>IF(L46="","",SUM(L46:L47))</f>
        <v>0</v>
      </c>
      <c r="L46" s="210">
        <f>IF(Q43="","",Q43)</f>
        <v>0</v>
      </c>
      <c r="M46" s="210">
        <f>IF(P43="","",P43)</f>
        <v>1</v>
      </c>
      <c r="N46" s="448">
        <f>IF(M46="","",SUM(M46:M47))</f>
        <v>3</v>
      </c>
      <c r="O46" s="491"/>
      <c r="P46" s="211"/>
      <c r="Q46" s="211"/>
      <c r="R46" s="493"/>
      <c r="S46" s="498"/>
      <c r="T46" s="499"/>
      <c r="U46" s="499"/>
      <c r="V46" s="499"/>
      <c r="W46" s="499"/>
      <c r="X46" s="499"/>
      <c r="Y46" s="500"/>
      <c r="Z46" s="500"/>
      <c r="AA46" s="505"/>
      <c r="AB46" s="505"/>
      <c r="AC46" s="505"/>
      <c r="AD46" s="474"/>
    </row>
    <row r="47" spans="2:33" ht="15.6" customHeight="1">
      <c r="C47" s="502" t="s">
        <v>553</v>
      </c>
      <c r="D47" s="503"/>
      <c r="E47" s="503"/>
      <c r="F47" s="504"/>
      <c r="G47" s="447"/>
      <c r="H47" s="212">
        <f>IF(Q41="","",Q41)</f>
        <v>0</v>
      </c>
      <c r="I47" s="212">
        <f>IF(P41="","",P41)</f>
        <v>5</v>
      </c>
      <c r="J47" s="449"/>
      <c r="K47" s="447"/>
      <c r="L47" s="212">
        <f>IF(Q44="","",Q44)</f>
        <v>0</v>
      </c>
      <c r="M47" s="212">
        <f>IF(P44="","",P44)</f>
        <v>2</v>
      </c>
      <c r="N47" s="449"/>
      <c r="O47" s="492"/>
      <c r="P47" s="213"/>
      <c r="Q47" s="213"/>
      <c r="R47" s="494"/>
      <c r="S47" s="498"/>
      <c r="T47" s="499"/>
      <c r="U47" s="499"/>
      <c r="V47" s="499"/>
      <c r="W47" s="499"/>
      <c r="X47" s="499"/>
      <c r="Y47" s="500"/>
      <c r="Z47" s="500"/>
      <c r="AA47" s="505"/>
      <c r="AB47" s="505"/>
      <c r="AC47" s="505"/>
      <c r="AD47" s="474"/>
    </row>
    <row r="48" spans="2:33" ht="15.6" customHeight="1">
      <c r="B48" s="214"/>
      <c r="C48" s="214"/>
      <c r="D48" s="214"/>
      <c r="E48" s="214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6"/>
      <c r="S48" s="216"/>
      <c r="T48" s="216"/>
      <c r="U48" s="216"/>
      <c r="V48" s="217"/>
      <c r="W48" s="217"/>
      <c r="X48" s="217"/>
      <c r="Y48" s="217"/>
      <c r="Z48" s="217"/>
      <c r="AA48" s="218"/>
      <c r="AB48" s="218"/>
      <c r="AC48" s="218"/>
      <c r="AD48" s="217"/>
      <c r="AE48" s="217"/>
      <c r="AF48" s="217"/>
      <c r="AG48" s="197"/>
    </row>
    <row r="49" spans="2:33" ht="15.6" customHeight="1">
      <c r="B49" s="214"/>
      <c r="C49" s="214"/>
      <c r="D49" s="214"/>
      <c r="E49" s="214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6"/>
      <c r="S49" s="216"/>
      <c r="T49" s="216"/>
      <c r="U49" s="216"/>
      <c r="V49" s="217"/>
      <c r="W49" s="217"/>
      <c r="X49" s="217"/>
      <c r="Y49" s="217"/>
      <c r="Z49" s="217"/>
      <c r="AA49" s="218"/>
      <c r="AB49" s="218"/>
      <c r="AC49" s="218"/>
      <c r="AD49" s="217"/>
      <c r="AE49" s="217"/>
      <c r="AF49" s="217"/>
      <c r="AG49" s="197"/>
    </row>
    <row r="50" spans="2:33" ht="15.6" customHeight="1">
      <c r="C50" s="388">
        <v>4</v>
      </c>
      <c r="D50" s="389"/>
      <c r="E50" s="389"/>
      <c r="F50" s="390"/>
      <c r="G50" s="397" t="str">
        <f>C53</f>
        <v>上川西ＪＦＣ</v>
      </c>
      <c r="H50" s="398"/>
      <c r="I50" s="398"/>
      <c r="J50" s="399"/>
      <c r="K50" s="397" t="str">
        <f>C56</f>
        <v>濁川サッカー
クラブ</v>
      </c>
      <c r="L50" s="398"/>
      <c r="M50" s="398"/>
      <c r="N50" s="399"/>
      <c r="O50" s="397" t="str">
        <f>C59</f>
        <v>CARNAVAL
FC新潟</v>
      </c>
      <c r="P50" s="398"/>
      <c r="Q50" s="398"/>
      <c r="R50" s="399"/>
      <c r="S50" s="405" t="s">
        <v>543</v>
      </c>
      <c r="T50" s="406"/>
      <c r="U50" s="411" t="s">
        <v>544</v>
      </c>
      <c r="V50" s="406"/>
      <c r="W50" s="411" t="s">
        <v>545</v>
      </c>
      <c r="X50" s="406"/>
      <c r="Y50" s="414" t="s">
        <v>546</v>
      </c>
      <c r="Z50" s="415"/>
      <c r="AA50" s="420" t="s">
        <v>547</v>
      </c>
      <c r="AB50" s="421"/>
      <c r="AC50" s="422"/>
      <c r="AD50" s="197"/>
    </row>
    <row r="51" spans="2:33" ht="15.6" customHeight="1">
      <c r="C51" s="391"/>
      <c r="D51" s="392"/>
      <c r="E51" s="392"/>
      <c r="F51" s="393"/>
      <c r="G51" s="400"/>
      <c r="H51" s="401"/>
      <c r="I51" s="401"/>
      <c r="J51" s="402"/>
      <c r="K51" s="400"/>
      <c r="L51" s="401"/>
      <c r="M51" s="401"/>
      <c r="N51" s="402"/>
      <c r="O51" s="400"/>
      <c r="P51" s="401"/>
      <c r="Q51" s="401"/>
      <c r="R51" s="402"/>
      <c r="S51" s="407"/>
      <c r="T51" s="408"/>
      <c r="U51" s="412"/>
      <c r="V51" s="408"/>
      <c r="W51" s="412"/>
      <c r="X51" s="408"/>
      <c r="Y51" s="416"/>
      <c r="Z51" s="417"/>
      <c r="AA51" s="423"/>
      <c r="AB51" s="424"/>
      <c r="AC51" s="425"/>
      <c r="AD51" s="197"/>
    </row>
    <row r="52" spans="2:33" ht="15.6" customHeight="1">
      <c r="C52" s="394"/>
      <c r="D52" s="395"/>
      <c r="E52" s="395"/>
      <c r="F52" s="396"/>
      <c r="G52" s="502" t="str">
        <f>C55</f>
        <v>中越</v>
      </c>
      <c r="H52" s="503"/>
      <c r="I52" s="503"/>
      <c r="J52" s="504"/>
      <c r="K52" s="502" t="str">
        <f>C58</f>
        <v>新潟東</v>
      </c>
      <c r="L52" s="503"/>
      <c r="M52" s="503"/>
      <c r="N52" s="504"/>
      <c r="O52" s="502" t="str">
        <f>C61</f>
        <v>新潟中</v>
      </c>
      <c r="P52" s="503"/>
      <c r="Q52" s="503"/>
      <c r="R52" s="504"/>
      <c r="S52" s="409"/>
      <c r="T52" s="410"/>
      <c r="U52" s="413"/>
      <c r="V52" s="410"/>
      <c r="W52" s="413"/>
      <c r="X52" s="410"/>
      <c r="Y52" s="418"/>
      <c r="Z52" s="419"/>
      <c r="AA52" s="426"/>
      <c r="AB52" s="427"/>
      <c r="AC52" s="428"/>
      <c r="AD52" s="197"/>
    </row>
    <row r="53" spans="2:33" ht="15.6" customHeight="1">
      <c r="C53" s="438" t="s">
        <v>564</v>
      </c>
      <c r="D53" s="439"/>
      <c r="E53" s="439"/>
      <c r="F53" s="440"/>
      <c r="G53" s="208"/>
      <c r="H53" s="445"/>
      <c r="I53" s="445"/>
      <c r="J53" s="209"/>
      <c r="K53" s="206"/>
      <c r="L53" s="444" t="str">
        <f>IF(OR(K54="",N54="",),"",IF(K54-N54&gt;0,"○",IF(K54-N54=0,"△","●")))</f>
        <v>△</v>
      </c>
      <c r="M53" s="444"/>
      <c r="N53" s="207"/>
      <c r="O53" s="206"/>
      <c r="P53" s="444" t="str">
        <f>IF(OR(O54="",R54="",),"",IF(O54-R54&gt;0,"○",IF(O54-R54=0,"△","●")))</f>
        <v>○</v>
      </c>
      <c r="Q53" s="444"/>
      <c r="R53" s="207"/>
      <c r="S53" s="498">
        <f>IF(COUNTBLANK(G53:R55)=36,"",COUNTIF(G53:R55,"○")*3+COUNTIF(G53:R55,"△")*1)</f>
        <v>4</v>
      </c>
      <c r="T53" s="499"/>
      <c r="U53" s="499">
        <f>IF($S53="","",SUM(G54,K54,O54))</f>
        <v>8</v>
      </c>
      <c r="V53" s="499"/>
      <c r="W53" s="499">
        <f>IF($S53="","",SUM(J54,N54,R54))</f>
        <v>0</v>
      </c>
      <c r="X53" s="499"/>
      <c r="Y53" s="500">
        <f>IF($S53="","",U53-W53)</f>
        <v>8</v>
      </c>
      <c r="Z53" s="500"/>
      <c r="AA53" s="501">
        <f>IF($AD53="","",RANK(AD53,$AD53:$AD61))</f>
        <v>1</v>
      </c>
      <c r="AB53" s="501"/>
      <c r="AC53" s="501"/>
      <c r="AD53" s="474">
        <f>IF($S53="","",S53*10^9+Y53*10^6+U53*10^3-W53)</f>
        <v>4008008000</v>
      </c>
    </row>
    <row r="54" spans="2:33" ht="15.6" customHeight="1">
      <c r="C54" s="441"/>
      <c r="D54" s="442"/>
      <c r="E54" s="442"/>
      <c r="F54" s="443"/>
      <c r="G54" s="491"/>
      <c r="H54" s="211"/>
      <c r="I54" s="211"/>
      <c r="J54" s="493"/>
      <c r="K54" s="446">
        <f>IF(L54="","",SUM(L54:L55))</f>
        <v>0</v>
      </c>
      <c r="L54" s="210">
        <v>0</v>
      </c>
      <c r="M54" s="210">
        <v>0</v>
      </c>
      <c r="N54" s="448">
        <f>IF(M54="","",SUM(M54:M55))</f>
        <v>0</v>
      </c>
      <c r="O54" s="446">
        <f>IF(P54="","",SUM(P54:P55))</f>
        <v>8</v>
      </c>
      <c r="P54" s="210">
        <v>4</v>
      </c>
      <c r="Q54" s="210">
        <v>0</v>
      </c>
      <c r="R54" s="448">
        <f>IF(Q54="","",SUM(Q54:Q55))</f>
        <v>0</v>
      </c>
      <c r="S54" s="498"/>
      <c r="T54" s="499"/>
      <c r="U54" s="499"/>
      <c r="V54" s="499"/>
      <c r="W54" s="499"/>
      <c r="X54" s="499"/>
      <c r="Y54" s="500"/>
      <c r="Z54" s="500"/>
      <c r="AA54" s="501"/>
      <c r="AB54" s="501"/>
      <c r="AC54" s="501"/>
      <c r="AD54" s="474"/>
    </row>
    <row r="55" spans="2:33" ht="15.6" customHeight="1">
      <c r="C55" s="495" t="s">
        <v>551</v>
      </c>
      <c r="D55" s="496"/>
      <c r="E55" s="496"/>
      <c r="F55" s="497"/>
      <c r="G55" s="492"/>
      <c r="H55" s="213"/>
      <c r="I55" s="213"/>
      <c r="J55" s="494"/>
      <c r="K55" s="447"/>
      <c r="L55" s="212">
        <v>0</v>
      </c>
      <c r="M55" s="212">
        <v>0</v>
      </c>
      <c r="N55" s="449"/>
      <c r="O55" s="447"/>
      <c r="P55" s="212">
        <v>4</v>
      </c>
      <c r="Q55" s="212">
        <v>0</v>
      </c>
      <c r="R55" s="449"/>
      <c r="S55" s="498"/>
      <c r="T55" s="499"/>
      <c r="U55" s="499"/>
      <c r="V55" s="499"/>
      <c r="W55" s="499"/>
      <c r="X55" s="499"/>
      <c r="Y55" s="500"/>
      <c r="Z55" s="500"/>
      <c r="AA55" s="501"/>
      <c r="AB55" s="501"/>
      <c r="AC55" s="501"/>
      <c r="AD55" s="474"/>
    </row>
    <row r="56" spans="2:33" ht="15.6" customHeight="1">
      <c r="C56" s="397" t="s">
        <v>565</v>
      </c>
      <c r="D56" s="398"/>
      <c r="E56" s="398"/>
      <c r="F56" s="399"/>
      <c r="G56" s="206"/>
      <c r="H56" s="444" t="str">
        <f>IF(OR(G57="",J57="",),"",IF(G57-J57&gt;0,"○",IF(G57-J57=0,"△","●")))</f>
        <v>△</v>
      </c>
      <c r="I56" s="444"/>
      <c r="J56" s="207"/>
      <c r="K56" s="208"/>
      <c r="L56" s="445"/>
      <c r="M56" s="445"/>
      <c r="N56" s="209"/>
      <c r="O56" s="206"/>
      <c r="P56" s="444" t="str">
        <f>IF(OR(O57="",R57="",),"",IF(O57-R57&gt;0,"○",IF(O57-R57=0,"△","●")))</f>
        <v>○</v>
      </c>
      <c r="Q56" s="444"/>
      <c r="R56" s="207"/>
      <c r="S56" s="498">
        <f>IF(COUNTBLANK(G56:R58)=36,"",COUNTIF(G56:R58,"○")*3+COUNTIF(G56:R58,"△")*1)</f>
        <v>4</v>
      </c>
      <c r="T56" s="499"/>
      <c r="U56" s="499">
        <f>IF($S56="","",SUM(G57,K57,O57))</f>
        <v>7</v>
      </c>
      <c r="V56" s="499"/>
      <c r="W56" s="499">
        <f>IF($S56="","",SUM(J57,N57,R57))</f>
        <v>0</v>
      </c>
      <c r="X56" s="499"/>
      <c r="Y56" s="500">
        <f>IF($S56="","",U56-W56)</f>
        <v>7</v>
      </c>
      <c r="Z56" s="500"/>
      <c r="AA56" s="505">
        <f>IF($AD56="","",RANK(AD56,$AD53:$AD61))</f>
        <v>2</v>
      </c>
      <c r="AB56" s="505"/>
      <c r="AC56" s="505"/>
      <c r="AD56" s="474">
        <f>IF($S56="","",S56*10^9+Y56*10^6+U56*10^3-W56)</f>
        <v>4007007000</v>
      </c>
    </row>
    <row r="57" spans="2:33" ht="15.6" customHeight="1">
      <c r="C57" s="400"/>
      <c r="D57" s="401"/>
      <c r="E57" s="401"/>
      <c r="F57" s="402"/>
      <c r="G57" s="446">
        <f>IF(H57="","",SUM(H57:H58))</f>
        <v>0</v>
      </c>
      <c r="H57" s="210">
        <f>IF(M54="","",M54)</f>
        <v>0</v>
      </c>
      <c r="I57" s="210">
        <f>IF(L54="","",L54)</f>
        <v>0</v>
      </c>
      <c r="J57" s="448">
        <f>IF(I57="","",SUM(I57:I58))</f>
        <v>0</v>
      </c>
      <c r="K57" s="491"/>
      <c r="L57" s="211"/>
      <c r="M57" s="211"/>
      <c r="N57" s="493"/>
      <c r="O57" s="446">
        <f>IF(P57="","",SUM(P57:P58))</f>
        <v>7</v>
      </c>
      <c r="P57" s="210">
        <v>3</v>
      </c>
      <c r="Q57" s="210">
        <v>0</v>
      </c>
      <c r="R57" s="448">
        <f>IF(Q57="","",SUM(Q57:Q58))</f>
        <v>0</v>
      </c>
      <c r="S57" s="498"/>
      <c r="T57" s="499"/>
      <c r="U57" s="499"/>
      <c r="V57" s="499"/>
      <c r="W57" s="499"/>
      <c r="X57" s="499"/>
      <c r="Y57" s="500"/>
      <c r="Z57" s="500"/>
      <c r="AA57" s="505"/>
      <c r="AB57" s="505"/>
      <c r="AC57" s="505"/>
      <c r="AD57" s="474"/>
    </row>
    <row r="58" spans="2:33" ht="15.6" customHeight="1">
      <c r="C58" s="502" t="s">
        <v>549</v>
      </c>
      <c r="D58" s="503"/>
      <c r="E58" s="503"/>
      <c r="F58" s="504"/>
      <c r="G58" s="447"/>
      <c r="H58" s="212">
        <f>IF(M55="","",M55)</f>
        <v>0</v>
      </c>
      <c r="I58" s="212">
        <f>IF(L55="","",L55)</f>
        <v>0</v>
      </c>
      <c r="J58" s="449"/>
      <c r="K58" s="492"/>
      <c r="L58" s="213"/>
      <c r="M58" s="213"/>
      <c r="N58" s="494"/>
      <c r="O58" s="447"/>
      <c r="P58" s="212">
        <v>4</v>
      </c>
      <c r="Q58" s="212">
        <v>0</v>
      </c>
      <c r="R58" s="449"/>
      <c r="S58" s="498"/>
      <c r="T58" s="499"/>
      <c r="U58" s="499"/>
      <c r="V58" s="499"/>
      <c r="W58" s="499"/>
      <c r="X58" s="499"/>
      <c r="Y58" s="500"/>
      <c r="Z58" s="500"/>
      <c r="AA58" s="505"/>
      <c r="AB58" s="505"/>
      <c r="AC58" s="505"/>
      <c r="AD58" s="474"/>
    </row>
    <row r="59" spans="2:33" ht="15.6" customHeight="1">
      <c r="C59" s="397" t="s">
        <v>566</v>
      </c>
      <c r="D59" s="398"/>
      <c r="E59" s="398"/>
      <c r="F59" s="399"/>
      <c r="G59" s="206"/>
      <c r="H59" s="444" t="str">
        <f>IF(OR(G60="",J60="",),"",IF(G60-J60&gt;0,"○",IF(G60-J60=0,"△","●")))</f>
        <v>●</v>
      </c>
      <c r="I59" s="444"/>
      <c r="J59" s="207"/>
      <c r="K59" s="206"/>
      <c r="L59" s="444" t="str">
        <f>IF(OR(K60="",N60="",),"",IF(K60-N60&gt;0,"○",IF(K60-N60=0,"△","●")))</f>
        <v>●</v>
      </c>
      <c r="M59" s="444"/>
      <c r="N59" s="207"/>
      <c r="O59" s="208"/>
      <c r="P59" s="445"/>
      <c r="Q59" s="445"/>
      <c r="R59" s="209"/>
      <c r="S59" s="498">
        <f>IF(COUNTBLANK(G59:R61)=36,"",COUNTIF(G59:R61,"○")*3+COUNTIF(G59:R61,"△")*1)</f>
        <v>0</v>
      </c>
      <c r="T59" s="499"/>
      <c r="U59" s="499">
        <f>IF($S59="","",SUM(G60,K60,O60))</f>
        <v>0</v>
      </c>
      <c r="V59" s="499"/>
      <c r="W59" s="499">
        <f>IF($S59="","",SUM(J60,N60,R60))</f>
        <v>15</v>
      </c>
      <c r="X59" s="499"/>
      <c r="Y59" s="500">
        <f>IF($S59="","",U59-W59)</f>
        <v>-15</v>
      </c>
      <c r="Z59" s="500"/>
      <c r="AA59" s="505">
        <f>IF($AD59="","",RANK(AD59,$AD53:$AD61))</f>
        <v>3</v>
      </c>
      <c r="AB59" s="505"/>
      <c r="AC59" s="505"/>
      <c r="AD59" s="474">
        <f>IF($S59="","",S59*10^9+Y59*10^6+U59*10^3-W59)</f>
        <v>-15000015</v>
      </c>
    </row>
    <row r="60" spans="2:33" ht="15.6" customHeight="1">
      <c r="C60" s="400"/>
      <c r="D60" s="401"/>
      <c r="E60" s="401"/>
      <c r="F60" s="402"/>
      <c r="G60" s="446">
        <f>IF(H60="","",SUM(H60:H61))</f>
        <v>0</v>
      </c>
      <c r="H60" s="210">
        <f>IF(Q54="","",Q54)</f>
        <v>0</v>
      </c>
      <c r="I60" s="210">
        <f>IF(P54="","",P54)</f>
        <v>4</v>
      </c>
      <c r="J60" s="448">
        <f>IF(I60="","",SUM(I60:I61))</f>
        <v>8</v>
      </c>
      <c r="K60" s="446">
        <f>IF(L60="","",SUM(L60:L61))</f>
        <v>0</v>
      </c>
      <c r="L60" s="210">
        <f>IF(Q57="","",Q57)</f>
        <v>0</v>
      </c>
      <c r="M60" s="210">
        <f>IF(P57="","",P57)</f>
        <v>3</v>
      </c>
      <c r="N60" s="448">
        <f>IF(M60="","",SUM(M60:M61))</f>
        <v>7</v>
      </c>
      <c r="O60" s="491"/>
      <c r="P60" s="211"/>
      <c r="Q60" s="211"/>
      <c r="R60" s="493"/>
      <c r="S60" s="498"/>
      <c r="T60" s="499"/>
      <c r="U60" s="499"/>
      <c r="V60" s="499"/>
      <c r="W60" s="499"/>
      <c r="X60" s="499"/>
      <c r="Y60" s="500"/>
      <c r="Z60" s="500"/>
      <c r="AA60" s="505"/>
      <c r="AB60" s="505"/>
      <c r="AC60" s="505"/>
      <c r="AD60" s="474"/>
    </row>
    <row r="61" spans="2:33" ht="15.6" customHeight="1">
      <c r="C61" s="502" t="s">
        <v>555</v>
      </c>
      <c r="D61" s="503"/>
      <c r="E61" s="503"/>
      <c r="F61" s="504"/>
      <c r="G61" s="447"/>
      <c r="H61" s="212">
        <f>IF(Q55="","",Q55)</f>
        <v>0</v>
      </c>
      <c r="I61" s="212">
        <f>IF(P55="","",P55)</f>
        <v>4</v>
      </c>
      <c r="J61" s="449"/>
      <c r="K61" s="447"/>
      <c r="L61" s="212">
        <f>IF(Q58="","",Q58)</f>
        <v>0</v>
      </c>
      <c r="M61" s="212">
        <f>IF(P58="","",P58)</f>
        <v>4</v>
      </c>
      <c r="N61" s="449"/>
      <c r="O61" s="492"/>
      <c r="P61" s="213"/>
      <c r="Q61" s="213"/>
      <c r="R61" s="494"/>
      <c r="S61" s="498"/>
      <c r="T61" s="499"/>
      <c r="U61" s="499"/>
      <c r="V61" s="499"/>
      <c r="W61" s="499"/>
      <c r="X61" s="499"/>
      <c r="Y61" s="500"/>
      <c r="Z61" s="500"/>
      <c r="AA61" s="505"/>
      <c r="AB61" s="505"/>
      <c r="AC61" s="505"/>
      <c r="AD61" s="474"/>
    </row>
    <row r="62" spans="2:33" s="219" customFormat="1" ht="15.6" customHeight="1">
      <c r="C62" s="220"/>
      <c r="D62" s="220"/>
      <c r="E62" s="220"/>
      <c r="F62" s="220"/>
      <c r="G62" s="221"/>
      <c r="H62" s="210"/>
      <c r="I62" s="210"/>
      <c r="J62" s="221"/>
      <c r="K62" s="221"/>
      <c r="L62" s="210"/>
      <c r="M62" s="210"/>
      <c r="N62" s="221"/>
      <c r="O62" s="210"/>
      <c r="P62" s="222"/>
      <c r="Q62" s="222"/>
      <c r="R62" s="210"/>
      <c r="S62" s="223"/>
      <c r="T62" s="223"/>
      <c r="U62" s="223"/>
      <c r="V62" s="223"/>
      <c r="W62" s="223"/>
      <c r="X62" s="223"/>
      <c r="Y62" s="224"/>
      <c r="Z62" s="224"/>
      <c r="AA62" s="225"/>
      <c r="AB62" s="225"/>
      <c r="AC62" s="225"/>
      <c r="AD62" s="226"/>
    </row>
    <row r="63" spans="2:33" ht="15.6" customHeight="1">
      <c r="C63" s="195"/>
    </row>
    <row r="64" spans="2:33" ht="15.6" customHeight="1">
      <c r="C64" s="388">
        <v>5</v>
      </c>
      <c r="D64" s="389"/>
      <c r="E64" s="389"/>
      <c r="F64" s="390"/>
      <c r="G64" s="397" t="str">
        <f>C67</f>
        <v>真砂402JSC</v>
      </c>
      <c r="H64" s="398"/>
      <c r="I64" s="398"/>
      <c r="J64" s="399"/>
      <c r="K64" s="397" t="str">
        <f>C70</f>
        <v>FCシバタ
AVANTI</v>
      </c>
      <c r="L64" s="398"/>
      <c r="M64" s="398"/>
      <c r="N64" s="399"/>
      <c r="O64" s="397" t="str">
        <f>C73</f>
        <v>糸魚川ジュニア
サッカークラブ</v>
      </c>
      <c r="P64" s="398"/>
      <c r="Q64" s="398"/>
      <c r="R64" s="399"/>
      <c r="S64" s="405" t="s">
        <v>543</v>
      </c>
      <c r="T64" s="406"/>
      <c r="U64" s="411" t="s">
        <v>544</v>
      </c>
      <c r="V64" s="406"/>
      <c r="W64" s="411" t="s">
        <v>545</v>
      </c>
      <c r="X64" s="406"/>
      <c r="Y64" s="414" t="s">
        <v>546</v>
      </c>
      <c r="Z64" s="415"/>
      <c r="AA64" s="420" t="s">
        <v>547</v>
      </c>
      <c r="AB64" s="421"/>
      <c r="AC64" s="422"/>
      <c r="AD64" s="197"/>
    </row>
    <row r="65" spans="2:33" ht="15.6" customHeight="1">
      <c r="C65" s="391"/>
      <c r="D65" s="392"/>
      <c r="E65" s="392"/>
      <c r="F65" s="393"/>
      <c r="G65" s="400"/>
      <c r="H65" s="401"/>
      <c r="I65" s="401"/>
      <c r="J65" s="402"/>
      <c r="K65" s="400"/>
      <c r="L65" s="401"/>
      <c r="M65" s="401"/>
      <c r="N65" s="402"/>
      <c r="O65" s="400"/>
      <c r="P65" s="401"/>
      <c r="Q65" s="401"/>
      <c r="R65" s="402"/>
      <c r="S65" s="407"/>
      <c r="T65" s="408"/>
      <c r="U65" s="412"/>
      <c r="V65" s="408"/>
      <c r="W65" s="412"/>
      <c r="X65" s="408"/>
      <c r="Y65" s="416"/>
      <c r="Z65" s="417"/>
      <c r="AA65" s="423"/>
      <c r="AB65" s="424"/>
      <c r="AC65" s="425"/>
      <c r="AD65" s="197"/>
    </row>
    <row r="66" spans="2:33" ht="15.6" customHeight="1">
      <c r="C66" s="394"/>
      <c r="D66" s="395"/>
      <c r="E66" s="395"/>
      <c r="F66" s="396"/>
      <c r="G66" s="502" t="str">
        <f>C69</f>
        <v>新潟西</v>
      </c>
      <c r="H66" s="503"/>
      <c r="I66" s="503"/>
      <c r="J66" s="504"/>
      <c r="K66" s="502" t="str">
        <f>C72</f>
        <v>下越</v>
      </c>
      <c r="L66" s="503"/>
      <c r="M66" s="503"/>
      <c r="N66" s="504"/>
      <c r="O66" s="502" t="str">
        <f>C75</f>
        <v>上越</v>
      </c>
      <c r="P66" s="503"/>
      <c r="Q66" s="503"/>
      <c r="R66" s="504"/>
      <c r="S66" s="409"/>
      <c r="T66" s="410"/>
      <c r="U66" s="413"/>
      <c r="V66" s="410"/>
      <c r="W66" s="413"/>
      <c r="X66" s="410"/>
      <c r="Y66" s="418"/>
      <c r="Z66" s="419"/>
      <c r="AA66" s="426"/>
      <c r="AB66" s="427"/>
      <c r="AC66" s="428"/>
      <c r="AD66" s="197"/>
    </row>
    <row r="67" spans="2:33" ht="15.6" customHeight="1">
      <c r="C67" s="438" t="s">
        <v>181</v>
      </c>
      <c r="D67" s="439"/>
      <c r="E67" s="439"/>
      <c r="F67" s="440"/>
      <c r="G67" s="208"/>
      <c r="H67" s="445"/>
      <c r="I67" s="445"/>
      <c r="J67" s="209"/>
      <c r="K67" s="206"/>
      <c r="L67" s="444" t="str">
        <f>IF(OR(K68="",N68="",),"",IF(K68-N68&gt;0,"○",IF(K68-N68=0,"△","●")))</f>
        <v>○</v>
      </c>
      <c r="M67" s="444"/>
      <c r="N67" s="207"/>
      <c r="O67" s="206"/>
      <c r="P67" s="444" t="str">
        <f>IF(OR(O68="",R68="",),"",IF(O68-R68&gt;0,"○",IF(O68-R68=0,"△","●")))</f>
        <v>○</v>
      </c>
      <c r="Q67" s="444"/>
      <c r="R67" s="207"/>
      <c r="S67" s="498">
        <f>IF(COUNTBLANK(G67:R69)=36,"",COUNTIF(G67:R69,"○")*3+COUNTIF(G67:R69,"△")*1)</f>
        <v>6</v>
      </c>
      <c r="T67" s="499"/>
      <c r="U67" s="499">
        <f>IF($S67="","",SUM(G68,K68,O68))</f>
        <v>4</v>
      </c>
      <c r="V67" s="499"/>
      <c r="W67" s="499">
        <f>IF($S67="","",SUM(J68,N68,R68))</f>
        <v>0</v>
      </c>
      <c r="X67" s="499"/>
      <c r="Y67" s="500">
        <f>IF($S67="","",U67-W67)</f>
        <v>4</v>
      </c>
      <c r="Z67" s="500"/>
      <c r="AA67" s="501">
        <f>IF($AD67="","",RANK(AD67,$AD67:$AD75))</f>
        <v>1</v>
      </c>
      <c r="AB67" s="501"/>
      <c r="AC67" s="501"/>
      <c r="AD67" s="474">
        <f>IF($S67="","",S67*10^9+Y67*10^6+U67*10^3-W67)</f>
        <v>6004004000</v>
      </c>
    </row>
    <row r="68" spans="2:33" ht="15.6" customHeight="1">
      <c r="C68" s="441"/>
      <c r="D68" s="442"/>
      <c r="E68" s="442"/>
      <c r="F68" s="443"/>
      <c r="G68" s="491"/>
      <c r="H68" s="211"/>
      <c r="I68" s="211"/>
      <c r="J68" s="493"/>
      <c r="K68" s="446">
        <f>IF(L68="","",SUM(L68:L69))</f>
        <v>3</v>
      </c>
      <c r="L68" s="210">
        <v>3</v>
      </c>
      <c r="M68" s="210">
        <v>0</v>
      </c>
      <c r="N68" s="448">
        <f>IF(M68="","",SUM(M68:M69))</f>
        <v>0</v>
      </c>
      <c r="O68" s="446">
        <f>IF(P68="","",SUM(P68:P69))</f>
        <v>1</v>
      </c>
      <c r="P68" s="210">
        <v>1</v>
      </c>
      <c r="Q68" s="210">
        <v>0</v>
      </c>
      <c r="R68" s="448">
        <f>IF(Q68="","",SUM(Q68:Q69))</f>
        <v>0</v>
      </c>
      <c r="S68" s="498"/>
      <c r="T68" s="499"/>
      <c r="U68" s="499"/>
      <c r="V68" s="499"/>
      <c r="W68" s="499"/>
      <c r="X68" s="499"/>
      <c r="Y68" s="500"/>
      <c r="Z68" s="500"/>
      <c r="AA68" s="501"/>
      <c r="AB68" s="501"/>
      <c r="AC68" s="501"/>
      <c r="AD68" s="474"/>
    </row>
    <row r="69" spans="2:33" ht="15.6" customHeight="1">
      <c r="C69" s="495" t="s">
        <v>556</v>
      </c>
      <c r="D69" s="496"/>
      <c r="E69" s="496"/>
      <c r="F69" s="497"/>
      <c r="G69" s="492"/>
      <c r="H69" s="213"/>
      <c r="I69" s="213"/>
      <c r="J69" s="494"/>
      <c r="K69" s="447"/>
      <c r="L69" s="212">
        <v>0</v>
      </c>
      <c r="M69" s="212">
        <v>0</v>
      </c>
      <c r="N69" s="449"/>
      <c r="O69" s="447"/>
      <c r="P69" s="212">
        <v>0</v>
      </c>
      <c r="Q69" s="212">
        <v>0</v>
      </c>
      <c r="R69" s="449"/>
      <c r="S69" s="498"/>
      <c r="T69" s="499"/>
      <c r="U69" s="499"/>
      <c r="V69" s="499"/>
      <c r="W69" s="499"/>
      <c r="X69" s="499"/>
      <c r="Y69" s="500"/>
      <c r="Z69" s="500"/>
      <c r="AA69" s="501"/>
      <c r="AB69" s="501"/>
      <c r="AC69" s="501"/>
      <c r="AD69" s="474"/>
    </row>
    <row r="70" spans="2:33" ht="15.6" customHeight="1">
      <c r="C70" s="397" t="s">
        <v>567</v>
      </c>
      <c r="D70" s="398"/>
      <c r="E70" s="398"/>
      <c r="F70" s="399"/>
      <c r="G70" s="206"/>
      <c r="H70" s="444" t="str">
        <f>IF(OR(G71="",J71="",),"",IF(G71-J71&gt;0,"○",IF(G71-J71=0,"△","●")))</f>
        <v>●</v>
      </c>
      <c r="I70" s="444"/>
      <c r="J70" s="207"/>
      <c r="K70" s="208"/>
      <c r="L70" s="445"/>
      <c r="M70" s="445"/>
      <c r="N70" s="209"/>
      <c r="O70" s="206"/>
      <c r="P70" s="444" t="str">
        <f>IF(OR(O71="",R71="",),"",IF(O71-R71&gt;0,"○",IF(O71-R71=0,"△","●")))</f>
        <v>●</v>
      </c>
      <c r="Q70" s="444"/>
      <c r="R70" s="207"/>
      <c r="S70" s="498">
        <f>IF(COUNTBLANK(G70:R72)=36,"",COUNTIF(G70:R72,"○")*3+COUNTIF(G70:R72,"△")*1)</f>
        <v>0</v>
      </c>
      <c r="T70" s="499"/>
      <c r="U70" s="499">
        <f>IF($S70="","",SUM(G71,K71,O71))</f>
        <v>0</v>
      </c>
      <c r="V70" s="499"/>
      <c r="W70" s="499">
        <f>IF($S70="","",SUM(J71,N71,R71))</f>
        <v>13</v>
      </c>
      <c r="X70" s="499"/>
      <c r="Y70" s="500">
        <f>IF($S70="","",U70-W70)</f>
        <v>-13</v>
      </c>
      <c r="Z70" s="500"/>
      <c r="AA70" s="505">
        <f>IF($AD70="","",RANK(AD70,$AD67:$AD75))</f>
        <v>3</v>
      </c>
      <c r="AB70" s="505"/>
      <c r="AC70" s="505"/>
      <c r="AD70" s="474">
        <f>IF($S70="","",S70*10^9+Y70*10^6+U70*10^3-W70)</f>
        <v>-13000013</v>
      </c>
    </row>
    <row r="71" spans="2:33" ht="15.6" customHeight="1">
      <c r="C71" s="400"/>
      <c r="D71" s="401"/>
      <c r="E71" s="401"/>
      <c r="F71" s="402"/>
      <c r="G71" s="446">
        <f>IF(H71="","",SUM(H71:H72))</f>
        <v>0</v>
      </c>
      <c r="H71" s="210">
        <f>IF(M68="","",M68)</f>
        <v>0</v>
      </c>
      <c r="I71" s="210">
        <f>IF(L68="","",L68)</f>
        <v>3</v>
      </c>
      <c r="J71" s="448">
        <f>IF(I71="","",SUM(I71:I72))</f>
        <v>3</v>
      </c>
      <c r="K71" s="491"/>
      <c r="L71" s="211"/>
      <c r="M71" s="211"/>
      <c r="N71" s="493"/>
      <c r="O71" s="446">
        <f>IF(P71="","",SUM(P71:P72))</f>
        <v>0</v>
      </c>
      <c r="P71" s="210">
        <v>0</v>
      </c>
      <c r="Q71" s="210">
        <v>5</v>
      </c>
      <c r="R71" s="448">
        <f>IF(Q71="","",SUM(Q71:Q72))</f>
        <v>10</v>
      </c>
      <c r="S71" s="498"/>
      <c r="T71" s="499"/>
      <c r="U71" s="499"/>
      <c r="V71" s="499"/>
      <c r="W71" s="499"/>
      <c r="X71" s="499"/>
      <c r="Y71" s="500"/>
      <c r="Z71" s="500"/>
      <c r="AA71" s="505"/>
      <c r="AB71" s="505"/>
      <c r="AC71" s="505"/>
      <c r="AD71" s="474"/>
    </row>
    <row r="72" spans="2:33" ht="15.6" customHeight="1">
      <c r="C72" s="502" t="s">
        <v>553</v>
      </c>
      <c r="D72" s="503"/>
      <c r="E72" s="503"/>
      <c r="F72" s="504"/>
      <c r="G72" s="447"/>
      <c r="H72" s="212">
        <f>IF(M69="","",M69)</f>
        <v>0</v>
      </c>
      <c r="I72" s="212">
        <f>IF(L69="","",L69)</f>
        <v>0</v>
      </c>
      <c r="J72" s="449"/>
      <c r="K72" s="492"/>
      <c r="L72" s="213"/>
      <c r="M72" s="213"/>
      <c r="N72" s="494"/>
      <c r="O72" s="447"/>
      <c r="P72" s="212">
        <v>0</v>
      </c>
      <c r="Q72" s="212">
        <v>5</v>
      </c>
      <c r="R72" s="449"/>
      <c r="S72" s="498"/>
      <c r="T72" s="499"/>
      <c r="U72" s="499"/>
      <c r="V72" s="499"/>
      <c r="W72" s="499"/>
      <c r="X72" s="499"/>
      <c r="Y72" s="500"/>
      <c r="Z72" s="500"/>
      <c r="AA72" s="505"/>
      <c r="AB72" s="505"/>
      <c r="AC72" s="505"/>
      <c r="AD72" s="474"/>
    </row>
    <row r="73" spans="2:33" ht="15.6" customHeight="1">
      <c r="C73" s="479" t="s">
        <v>568</v>
      </c>
      <c r="D73" s="480"/>
      <c r="E73" s="480"/>
      <c r="F73" s="481"/>
      <c r="G73" s="206"/>
      <c r="H73" s="444" t="str">
        <f>IF(OR(G74="",J74="",),"",IF(G74-J74&gt;0,"○",IF(G74-J74=0,"△","●")))</f>
        <v>●</v>
      </c>
      <c r="I73" s="444"/>
      <c r="J73" s="207"/>
      <c r="K73" s="206"/>
      <c r="L73" s="444" t="str">
        <f>IF(OR(K74="",N74="",),"",IF(K74-N74&gt;0,"○",IF(K74-N74=0,"△","●")))</f>
        <v>○</v>
      </c>
      <c r="M73" s="444"/>
      <c r="N73" s="207"/>
      <c r="O73" s="208"/>
      <c r="P73" s="445"/>
      <c r="Q73" s="445"/>
      <c r="R73" s="209"/>
      <c r="S73" s="498">
        <f>IF(COUNTBLANK(G73:R75)=36,"",COUNTIF(G73:R75,"○")*3+COUNTIF(G73:R75,"△")*1)</f>
        <v>3</v>
      </c>
      <c r="T73" s="499"/>
      <c r="U73" s="499">
        <f>IF($S73="","",SUM(G74,K74,O74))</f>
        <v>10</v>
      </c>
      <c r="V73" s="499"/>
      <c r="W73" s="499">
        <f>IF($S73="","",SUM(J74,N74,R74))</f>
        <v>1</v>
      </c>
      <c r="X73" s="499"/>
      <c r="Y73" s="500">
        <f>IF($S73="","",U73-W73)</f>
        <v>9</v>
      </c>
      <c r="Z73" s="500"/>
      <c r="AA73" s="505">
        <f>IF($AD73="","",RANK(AD73,$AD67:$AD75))</f>
        <v>2</v>
      </c>
      <c r="AB73" s="505"/>
      <c r="AC73" s="505"/>
      <c r="AD73" s="474">
        <f>IF($S73="","",S73*10^9+Y73*10^6+U73*10^3-W73)</f>
        <v>3009009999</v>
      </c>
    </row>
    <row r="74" spans="2:33" ht="15.6" customHeight="1">
      <c r="C74" s="482"/>
      <c r="D74" s="483"/>
      <c r="E74" s="483"/>
      <c r="F74" s="484"/>
      <c r="G74" s="446">
        <f>IF(H74="","",SUM(H74:H75))</f>
        <v>0</v>
      </c>
      <c r="H74" s="210">
        <f>IF(Q68="","",Q68)</f>
        <v>0</v>
      </c>
      <c r="I74" s="210">
        <f>IF(P68="","",P68)</f>
        <v>1</v>
      </c>
      <c r="J74" s="448">
        <f>IF(I74="","",SUM(I74:I75))</f>
        <v>1</v>
      </c>
      <c r="K74" s="446">
        <f>IF(L74="","",SUM(L74:L75))</f>
        <v>10</v>
      </c>
      <c r="L74" s="210">
        <f>IF(Q71="","",Q71)</f>
        <v>5</v>
      </c>
      <c r="M74" s="210">
        <f>IF(P71="","",P71)</f>
        <v>0</v>
      </c>
      <c r="N74" s="448">
        <f>IF(M74="","",SUM(M74:M75))</f>
        <v>0</v>
      </c>
      <c r="O74" s="491"/>
      <c r="P74" s="211"/>
      <c r="Q74" s="211"/>
      <c r="R74" s="493"/>
      <c r="S74" s="498"/>
      <c r="T74" s="499"/>
      <c r="U74" s="499"/>
      <c r="V74" s="499"/>
      <c r="W74" s="499"/>
      <c r="X74" s="499"/>
      <c r="Y74" s="500"/>
      <c r="Z74" s="500"/>
      <c r="AA74" s="505"/>
      <c r="AB74" s="505"/>
      <c r="AC74" s="505"/>
      <c r="AD74" s="474"/>
    </row>
    <row r="75" spans="2:33" ht="15.6" customHeight="1">
      <c r="C75" s="502" t="s">
        <v>554</v>
      </c>
      <c r="D75" s="503"/>
      <c r="E75" s="503"/>
      <c r="F75" s="504"/>
      <c r="G75" s="447"/>
      <c r="H75" s="212">
        <f>IF(Q69="","",Q69)</f>
        <v>0</v>
      </c>
      <c r="I75" s="212">
        <f>IF(P69="","",P69)</f>
        <v>0</v>
      </c>
      <c r="J75" s="449"/>
      <c r="K75" s="447"/>
      <c r="L75" s="212">
        <f>IF(Q72="","",Q72)</f>
        <v>5</v>
      </c>
      <c r="M75" s="212">
        <f>IF(P72="","",P72)</f>
        <v>0</v>
      </c>
      <c r="N75" s="449"/>
      <c r="O75" s="492"/>
      <c r="P75" s="213"/>
      <c r="Q75" s="213"/>
      <c r="R75" s="494"/>
      <c r="S75" s="498"/>
      <c r="T75" s="499"/>
      <c r="U75" s="499"/>
      <c r="V75" s="499"/>
      <c r="W75" s="499"/>
      <c r="X75" s="499"/>
      <c r="Y75" s="500"/>
      <c r="Z75" s="500"/>
      <c r="AA75" s="505"/>
      <c r="AB75" s="505"/>
      <c r="AC75" s="505"/>
      <c r="AD75" s="474"/>
    </row>
    <row r="76" spans="2:33" ht="15.6" customHeight="1">
      <c r="B76" s="214"/>
      <c r="C76" s="214"/>
      <c r="D76" s="214"/>
      <c r="E76" s="214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6"/>
      <c r="S76" s="216"/>
      <c r="T76" s="216"/>
      <c r="U76" s="216"/>
      <c r="V76" s="217"/>
      <c r="W76" s="217"/>
      <c r="X76" s="217"/>
      <c r="Y76" s="217"/>
      <c r="Z76" s="217"/>
      <c r="AA76" s="218"/>
      <c r="AB76" s="218"/>
      <c r="AC76" s="218"/>
      <c r="AD76" s="217"/>
      <c r="AE76" s="217"/>
      <c r="AF76" s="217"/>
      <c r="AG76" s="197"/>
    </row>
    <row r="77" spans="2:33" ht="15.6" customHeight="1">
      <c r="B77" s="214"/>
      <c r="C77" s="214"/>
      <c r="D77" s="214"/>
      <c r="E77" s="214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6"/>
      <c r="S77" s="216"/>
      <c r="T77" s="216"/>
      <c r="U77" s="216"/>
      <c r="V77" s="217"/>
      <c r="W77" s="217"/>
      <c r="X77" s="217"/>
      <c r="Y77" s="217"/>
      <c r="Z77" s="217"/>
      <c r="AA77" s="218"/>
      <c r="AB77" s="218"/>
      <c r="AC77" s="218"/>
      <c r="AD77" s="217"/>
      <c r="AE77" s="217"/>
      <c r="AF77" s="217"/>
      <c r="AG77" s="197"/>
    </row>
    <row r="78" spans="2:33" ht="15.6" customHeight="1">
      <c r="C78" s="388">
        <v>6</v>
      </c>
      <c r="D78" s="389"/>
      <c r="E78" s="389"/>
      <c r="F78" s="390"/>
      <c r="G78" s="397" t="str">
        <f>C81</f>
        <v>横越ジュニア
サッカークラブ</v>
      </c>
      <c r="H78" s="398"/>
      <c r="I78" s="398"/>
      <c r="J78" s="399"/>
      <c r="K78" s="397" t="str">
        <f>C84</f>
        <v>朝日サッカー
少年団</v>
      </c>
      <c r="L78" s="398"/>
      <c r="M78" s="398"/>
      <c r="N78" s="399"/>
      <c r="O78" s="397" t="str">
        <f>C87</f>
        <v>佐渡SC</v>
      </c>
      <c r="P78" s="398"/>
      <c r="Q78" s="398"/>
      <c r="R78" s="399"/>
      <c r="S78" s="405" t="s">
        <v>543</v>
      </c>
      <c r="T78" s="406"/>
      <c r="U78" s="411" t="s">
        <v>544</v>
      </c>
      <c r="V78" s="406"/>
      <c r="W78" s="411" t="s">
        <v>545</v>
      </c>
      <c r="X78" s="406"/>
      <c r="Y78" s="414" t="s">
        <v>546</v>
      </c>
      <c r="Z78" s="415"/>
      <c r="AA78" s="420" t="s">
        <v>547</v>
      </c>
      <c r="AB78" s="421"/>
      <c r="AC78" s="422"/>
      <c r="AD78" s="197"/>
    </row>
    <row r="79" spans="2:33" ht="15.6" customHeight="1">
      <c r="C79" s="391"/>
      <c r="D79" s="392"/>
      <c r="E79" s="392"/>
      <c r="F79" s="393"/>
      <c r="G79" s="400"/>
      <c r="H79" s="401"/>
      <c r="I79" s="401"/>
      <c r="J79" s="402"/>
      <c r="K79" s="400"/>
      <c r="L79" s="401"/>
      <c r="M79" s="401"/>
      <c r="N79" s="402"/>
      <c r="O79" s="400"/>
      <c r="P79" s="401"/>
      <c r="Q79" s="401"/>
      <c r="R79" s="402"/>
      <c r="S79" s="407"/>
      <c r="T79" s="408"/>
      <c r="U79" s="412"/>
      <c r="V79" s="408"/>
      <c r="W79" s="412"/>
      <c r="X79" s="408"/>
      <c r="Y79" s="416"/>
      <c r="Z79" s="417"/>
      <c r="AA79" s="423"/>
      <c r="AB79" s="424"/>
      <c r="AC79" s="425"/>
      <c r="AD79" s="197"/>
    </row>
    <row r="80" spans="2:33" ht="15.6" customHeight="1">
      <c r="C80" s="394"/>
      <c r="D80" s="395"/>
      <c r="E80" s="395"/>
      <c r="F80" s="396"/>
      <c r="G80" s="502" t="str">
        <f>C83</f>
        <v>新潟中</v>
      </c>
      <c r="H80" s="503"/>
      <c r="I80" s="503"/>
      <c r="J80" s="504"/>
      <c r="K80" s="502" t="str">
        <f>C86</f>
        <v>下越</v>
      </c>
      <c r="L80" s="503"/>
      <c r="M80" s="503"/>
      <c r="N80" s="504"/>
      <c r="O80" s="502" t="str">
        <f>C89</f>
        <v>新潟東</v>
      </c>
      <c r="P80" s="503"/>
      <c r="Q80" s="503"/>
      <c r="R80" s="504"/>
      <c r="S80" s="409"/>
      <c r="T80" s="410"/>
      <c r="U80" s="413"/>
      <c r="V80" s="410"/>
      <c r="W80" s="413"/>
      <c r="X80" s="410"/>
      <c r="Y80" s="418"/>
      <c r="Z80" s="419"/>
      <c r="AA80" s="426"/>
      <c r="AB80" s="427"/>
      <c r="AC80" s="428"/>
      <c r="AD80" s="197"/>
    </row>
    <row r="81" spans="2:33" ht="15.6" customHeight="1">
      <c r="C81" s="438" t="s">
        <v>569</v>
      </c>
      <c r="D81" s="439"/>
      <c r="E81" s="439"/>
      <c r="F81" s="440"/>
      <c r="G81" s="208"/>
      <c r="H81" s="445"/>
      <c r="I81" s="445"/>
      <c r="J81" s="209"/>
      <c r="K81" s="206"/>
      <c r="L81" s="444" t="str">
        <f>IF(OR(K82="",N82="",),"",IF(K82-N82&gt;0,"○",IF(K82-N82=0,"△","●")))</f>
        <v>○</v>
      </c>
      <c r="M81" s="444"/>
      <c r="N81" s="207"/>
      <c r="O81" s="206"/>
      <c r="P81" s="444" t="str">
        <f>IF(OR(O82="",R82="",),"",IF(O82-R82&gt;0,"○",IF(O82-R82=0,"△","●")))</f>
        <v>○</v>
      </c>
      <c r="Q81" s="444"/>
      <c r="R81" s="207"/>
      <c r="S81" s="498">
        <f>IF(COUNTBLANK(G81:R83)=36,"",COUNTIF(G81:R83,"○")*3+COUNTIF(G81:R83,"△")*1)</f>
        <v>6</v>
      </c>
      <c r="T81" s="499"/>
      <c r="U81" s="499">
        <f>IF($S81="","",SUM(G82,K82,O82))</f>
        <v>14</v>
      </c>
      <c r="V81" s="499"/>
      <c r="W81" s="499">
        <f>IF($S81="","",SUM(J82,N82,R82))</f>
        <v>1</v>
      </c>
      <c r="X81" s="499"/>
      <c r="Y81" s="500">
        <f>IF($S81="","",U81-W81)</f>
        <v>13</v>
      </c>
      <c r="Z81" s="500"/>
      <c r="AA81" s="501">
        <f>IF($AD81="","",RANK(AD81,$AD81:$AD89))</f>
        <v>1</v>
      </c>
      <c r="AB81" s="501"/>
      <c r="AC81" s="501"/>
      <c r="AD81" s="474">
        <f>IF($S81="","",S81*10^9+Y81*10^6+U81*10^3-W81)</f>
        <v>6013013999</v>
      </c>
    </row>
    <row r="82" spans="2:33" ht="15.6" customHeight="1">
      <c r="C82" s="441"/>
      <c r="D82" s="442"/>
      <c r="E82" s="442"/>
      <c r="F82" s="443"/>
      <c r="G82" s="491"/>
      <c r="H82" s="211"/>
      <c r="I82" s="211"/>
      <c r="J82" s="493"/>
      <c r="K82" s="446">
        <f>IF(L82="","",SUM(L82:L83))</f>
        <v>3</v>
      </c>
      <c r="L82" s="210">
        <v>1</v>
      </c>
      <c r="M82" s="210">
        <v>0</v>
      </c>
      <c r="N82" s="448">
        <f>IF(M82="","",SUM(M82:M83))</f>
        <v>1</v>
      </c>
      <c r="O82" s="446">
        <f>IF(P82="","",SUM(P82:P83))</f>
        <v>11</v>
      </c>
      <c r="P82" s="210">
        <v>7</v>
      </c>
      <c r="Q82" s="210">
        <v>0</v>
      </c>
      <c r="R82" s="448">
        <f>IF(Q82="","",SUM(Q82:Q83))</f>
        <v>0</v>
      </c>
      <c r="S82" s="498"/>
      <c r="T82" s="499"/>
      <c r="U82" s="499"/>
      <c r="V82" s="499"/>
      <c r="W82" s="499"/>
      <c r="X82" s="499"/>
      <c r="Y82" s="500"/>
      <c r="Z82" s="500"/>
      <c r="AA82" s="501"/>
      <c r="AB82" s="501"/>
      <c r="AC82" s="501"/>
      <c r="AD82" s="474"/>
    </row>
    <row r="83" spans="2:33" ht="15.6" customHeight="1">
      <c r="C83" s="495" t="s">
        <v>555</v>
      </c>
      <c r="D83" s="496"/>
      <c r="E83" s="496"/>
      <c r="F83" s="497"/>
      <c r="G83" s="492"/>
      <c r="H83" s="213"/>
      <c r="I83" s="213"/>
      <c r="J83" s="494"/>
      <c r="K83" s="447"/>
      <c r="L83" s="212">
        <v>2</v>
      </c>
      <c r="M83" s="212">
        <v>1</v>
      </c>
      <c r="N83" s="449"/>
      <c r="O83" s="447"/>
      <c r="P83" s="212">
        <v>4</v>
      </c>
      <c r="Q83" s="212">
        <v>0</v>
      </c>
      <c r="R83" s="449"/>
      <c r="S83" s="498"/>
      <c r="T83" s="499"/>
      <c r="U83" s="499"/>
      <c r="V83" s="499"/>
      <c r="W83" s="499"/>
      <c r="X83" s="499"/>
      <c r="Y83" s="500"/>
      <c r="Z83" s="500"/>
      <c r="AA83" s="501"/>
      <c r="AB83" s="501"/>
      <c r="AC83" s="501"/>
      <c r="AD83" s="474"/>
    </row>
    <row r="84" spans="2:33" ht="15.6" customHeight="1">
      <c r="C84" s="397" t="s">
        <v>570</v>
      </c>
      <c r="D84" s="398"/>
      <c r="E84" s="398"/>
      <c r="F84" s="399"/>
      <c r="G84" s="206"/>
      <c r="H84" s="444" t="str">
        <f>IF(OR(G85="",J85="",),"",IF(G85-J85&gt;0,"○",IF(G85-J85=0,"△","●")))</f>
        <v>●</v>
      </c>
      <c r="I84" s="444"/>
      <c r="J84" s="207"/>
      <c r="K84" s="208"/>
      <c r="L84" s="445"/>
      <c r="M84" s="445"/>
      <c r="N84" s="209"/>
      <c r="O84" s="206"/>
      <c r="P84" s="444" t="str">
        <f>IF(OR(O85="",R85="",),"",IF(O85-R85&gt;0,"○",IF(O85-R85=0,"△","●")))</f>
        <v>○</v>
      </c>
      <c r="Q84" s="444"/>
      <c r="R84" s="207"/>
      <c r="S84" s="498">
        <f>IF(COUNTBLANK(G84:R86)=36,"",COUNTIF(G84:R86,"○")*3+COUNTIF(G84:R86,"△")*1)</f>
        <v>3</v>
      </c>
      <c r="T84" s="499"/>
      <c r="U84" s="499">
        <f>IF($S84="","",SUM(G85,K85,O85))</f>
        <v>7</v>
      </c>
      <c r="V84" s="499"/>
      <c r="W84" s="499">
        <f>IF($S84="","",SUM(J85,N85,R85))</f>
        <v>4</v>
      </c>
      <c r="X84" s="499"/>
      <c r="Y84" s="500">
        <f>IF($S84="","",U84-W84)</f>
        <v>3</v>
      </c>
      <c r="Z84" s="500"/>
      <c r="AA84" s="505">
        <f>IF($AD84="","",RANK(AD84,$AD81:$AD89))</f>
        <v>2</v>
      </c>
      <c r="AB84" s="505"/>
      <c r="AC84" s="505"/>
      <c r="AD84" s="474">
        <f>IF($S84="","",S84*10^9+Y84*10^6+U84*10^3-W84)</f>
        <v>3003006996</v>
      </c>
    </row>
    <row r="85" spans="2:33" ht="15.6" customHeight="1">
      <c r="C85" s="400"/>
      <c r="D85" s="401"/>
      <c r="E85" s="401"/>
      <c r="F85" s="402"/>
      <c r="G85" s="446">
        <f>IF(H85="","",SUM(H85:H86))</f>
        <v>1</v>
      </c>
      <c r="H85" s="210">
        <f>IF(M82="","",M82)</f>
        <v>0</v>
      </c>
      <c r="I85" s="210">
        <f>IF(L82="","",L82)</f>
        <v>1</v>
      </c>
      <c r="J85" s="448">
        <f>IF(I85="","",SUM(I85:I86))</f>
        <v>3</v>
      </c>
      <c r="K85" s="491"/>
      <c r="L85" s="211"/>
      <c r="M85" s="211"/>
      <c r="N85" s="493"/>
      <c r="O85" s="446">
        <f>IF(P85="","",SUM(P85:P86))</f>
        <v>6</v>
      </c>
      <c r="P85" s="210">
        <v>4</v>
      </c>
      <c r="Q85" s="210">
        <v>1</v>
      </c>
      <c r="R85" s="448">
        <f>IF(Q85="","",SUM(Q85:Q86))</f>
        <v>1</v>
      </c>
      <c r="S85" s="498"/>
      <c r="T85" s="499"/>
      <c r="U85" s="499"/>
      <c r="V85" s="499"/>
      <c r="W85" s="499"/>
      <c r="X85" s="499"/>
      <c r="Y85" s="500"/>
      <c r="Z85" s="500"/>
      <c r="AA85" s="505"/>
      <c r="AB85" s="505"/>
      <c r="AC85" s="505"/>
      <c r="AD85" s="474"/>
    </row>
    <row r="86" spans="2:33" ht="15.6" customHeight="1">
      <c r="C86" s="502" t="s">
        <v>553</v>
      </c>
      <c r="D86" s="503"/>
      <c r="E86" s="503"/>
      <c r="F86" s="504"/>
      <c r="G86" s="447"/>
      <c r="H86" s="212">
        <f>IF(M83="","",M83)</f>
        <v>1</v>
      </c>
      <c r="I86" s="212">
        <f>IF(L83="","",L83)</f>
        <v>2</v>
      </c>
      <c r="J86" s="449"/>
      <c r="K86" s="492"/>
      <c r="L86" s="213"/>
      <c r="M86" s="213"/>
      <c r="N86" s="494"/>
      <c r="O86" s="447"/>
      <c r="P86" s="212">
        <v>2</v>
      </c>
      <c r="Q86" s="212">
        <v>0</v>
      </c>
      <c r="R86" s="449"/>
      <c r="S86" s="498"/>
      <c r="T86" s="499"/>
      <c r="U86" s="499"/>
      <c r="V86" s="499"/>
      <c r="W86" s="499"/>
      <c r="X86" s="499"/>
      <c r="Y86" s="500"/>
      <c r="Z86" s="500"/>
      <c r="AA86" s="505"/>
      <c r="AB86" s="505"/>
      <c r="AC86" s="505"/>
      <c r="AD86" s="474"/>
    </row>
    <row r="87" spans="2:33" ht="15.6" customHeight="1">
      <c r="C87" s="397" t="s">
        <v>217</v>
      </c>
      <c r="D87" s="398"/>
      <c r="E87" s="398"/>
      <c r="F87" s="399"/>
      <c r="G87" s="206"/>
      <c r="H87" s="444" t="str">
        <f>IF(OR(G88="",J88="",),"",IF(G88-J88&gt;0,"○",IF(G88-J88=0,"△","●")))</f>
        <v>●</v>
      </c>
      <c r="I87" s="444"/>
      <c r="J87" s="207"/>
      <c r="K87" s="206"/>
      <c r="L87" s="444" t="str">
        <f>IF(OR(K88="",N88="",),"",IF(K88-N88&gt;0,"○",IF(K88-N88=0,"△","●")))</f>
        <v>●</v>
      </c>
      <c r="M87" s="444"/>
      <c r="N87" s="207"/>
      <c r="O87" s="208"/>
      <c r="P87" s="445"/>
      <c r="Q87" s="445"/>
      <c r="R87" s="209"/>
      <c r="S87" s="498">
        <f>IF(COUNTBLANK(G87:R89)=36,"",COUNTIF(G87:R89,"○")*3+COUNTIF(G87:R89,"△")*1)</f>
        <v>0</v>
      </c>
      <c r="T87" s="499"/>
      <c r="U87" s="499">
        <f>IF($S87="","",SUM(G88,K88,O88))</f>
        <v>1</v>
      </c>
      <c r="V87" s="499"/>
      <c r="W87" s="499">
        <f>IF($S87="","",SUM(J88,N88,R88))</f>
        <v>17</v>
      </c>
      <c r="X87" s="499"/>
      <c r="Y87" s="500">
        <f>IF($S87="","",U87-W87)</f>
        <v>-16</v>
      </c>
      <c r="Z87" s="500"/>
      <c r="AA87" s="505">
        <f>IF($AD87="","",RANK(AD87,$AD81:$AD89))</f>
        <v>3</v>
      </c>
      <c r="AB87" s="505"/>
      <c r="AC87" s="505"/>
      <c r="AD87" s="474">
        <f>IF($S87="","",S87*10^9+Y87*10^6+U87*10^3-W87)</f>
        <v>-15999017</v>
      </c>
    </row>
    <row r="88" spans="2:33" ht="15.6" customHeight="1">
      <c r="C88" s="400"/>
      <c r="D88" s="401"/>
      <c r="E88" s="401"/>
      <c r="F88" s="402"/>
      <c r="G88" s="446">
        <f>IF(H88="","",SUM(H88:H89))</f>
        <v>0</v>
      </c>
      <c r="H88" s="210">
        <f>IF(Q82="","",Q82)</f>
        <v>0</v>
      </c>
      <c r="I88" s="210">
        <f>IF(P82="","",P82)</f>
        <v>7</v>
      </c>
      <c r="J88" s="448">
        <f>IF(I88="","",SUM(I88:I89))</f>
        <v>11</v>
      </c>
      <c r="K88" s="446">
        <f>IF(L88="","",SUM(L88:L89))</f>
        <v>1</v>
      </c>
      <c r="L88" s="210">
        <f>IF(Q85="","",Q85)</f>
        <v>1</v>
      </c>
      <c r="M88" s="210">
        <f>IF(P85="","",P85)</f>
        <v>4</v>
      </c>
      <c r="N88" s="448">
        <f>IF(M88="","",SUM(M88:M89))</f>
        <v>6</v>
      </c>
      <c r="O88" s="491"/>
      <c r="P88" s="211"/>
      <c r="Q88" s="211"/>
      <c r="R88" s="493"/>
      <c r="S88" s="498"/>
      <c r="T88" s="499"/>
      <c r="U88" s="499"/>
      <c r="V88" s="499"/>
      <c r="W88" s="499"/>
      <c r="X88" s="499"/>
      <c r="Y88" s="500"/>
      <c r="Z88" s="500"/>
      <c r="AA88" s="505"/>
      <c r="AB88" s="505"/>
      <c r="AC88" s="505"/>
      <c r="AD88" s="474"/>
    </row>
    <row r="89" spans="2:33" ht="15.6" customHeight="1">
      <c r="C89" s="502" t="s">
        <v>549</v>
      </c>
      <c r="D89" s="503"/>
      <c r="E89" s="503"/>
      <c r="F89" s="504"/>
      <c r="G89" s="447"/>
      <c r="H89" s="212">
        <f>IF(Q83="","",Q83)</f>
        <v>0</v>
      </c>
      <c r="I89" s="212">
        <f>IF(P83="","",P83)</f>
        <v>4</v>
      </c>
      <c r="J89" s="449"/>
      <c r="K89" s="447"/>
      <c r="L89" s="212">
        <f>IF(Q86="","",Q86)</f>
        <v>0</v>
      </c>
      <c r="M89" s="212">
        <f>IF(P86="","",P86)</f>
        <v>2</v>
      </c>
      <c r="N89" s="449"/>
      <c r="O89" s="492"/>
      <c r="P89" s="213"/>
      <c r="Q89" s="213"/>
      <c r="R89" s="494"/>
      <c r="S89" s="498"/>
      <c r="T89" s="499"/>
      <c r="U89" s="499"/>
      <c r="V89" s="499"/>
      <c r="W89" s="499"/>
      <c r="X89" s="499"/>
      <c r="Y89" s="500"/>
      <c r="Z89" s="500"/>
      <c r="AA89" s="505"/>
      <c r="AB89" s="505"/>
      <c r="AC89" s="505"/>
      <c r="AD89" s="474"/>
    </row>
    <row r="90" spans="2:33" ht="15.6" customHeight="1">
      <c r="B90" s="214"/>
      <c r="C90" s="214"/>
      <c r="D90" s="214"/>
      <c r="E90" s="214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6"/>
      <c r="S90" s="216"/>
      <c r="T90" s="216"/>
      <c r="U90" s="216"/>
      <c r="V90" s="217"/>
      <c r="W90" s="217"/>
      <c r="X90" s="217"/>
      <c r="Y90" s="217"/>
      <c r="Z90" s="217"/>
      <c r="AA90" s="218"/>
      <c r="AB90" s="218"/>
      <c r="AC90" s="218"/>
      <c r="AD90" s="217"/>
      <c r="AE90" s="217"/>
      <c r="AF90" s="217"/>
      <c r="AG90" s="197"/>
    </row>
    <row r="91" spans="2:33" ht="15.6" customHeight="1">
      <c r="B91" s="214"/>
      <c r="C91" s="214"/>
      <c r="D91" s="214"/>
      <c r="E91" s="214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6"/>
      <c r="S91" s="216"/>
      <c r="T91" s="216"/>
      <c r="U91" s="216"/>
      <c r="V91" s="217"/>
      <c r="W91" s="217"/>
      <c r="X91" s="217"/>
      <c r="Y91" s="217"/>
      <c r="Z91" s="217"/>
      <c r="AA91" s="218"/>
      <c r="AB91" s="218"/>
      <c r="AC91" s="218"/>
      <c r="AD91" s="217"/>
      <c r="AE91" s="217"/>
      <c r="AF91" s="217"/>
      <c r="AG91" s="197"/>
    </row>
    <row r="92" spans="2:33" ht="15.6" customHeight="1">
      <c r="C92" s="388">
        <v>7</v>
      </c>
      <c r="D92" s="389"/>
      <c r="E92" s="389"/>
      <c r="F92" s="390"/>
      <c r="G92" s="397" t="str">
        <f>C95</f>
        <v>新潟トレジャー
FCジュニア</v>
      </c>
      <c r="H92" s="398"/>
      <c r="I92" s="398"/>
      <c r="J92" s="399"/>
      <c r="K92" s="397" t="str">
        <f>C98</f>
        <v>ＡＦＣ９４
ジュニア</v>
      </c>
      <c r="L92" s="398"/>
      <c r="M92" s="398"/>
      <c r="N92" s="399"/>
      <c r="O92" s="397" t="str">
        <f>C101</f>
        <v>FC,ACTIS</v>
      </c>
      <c r="P92" s="398"/>
      <c r="Q92" s="398"/>
      <c r="R92" s="399"/>
      <c r="S92" s="405" t="s">
        <v>543</v>
      </c>
      <c r="T92" s="406"/>
      <c r="U92" s="411" t="s">
        <v>544</v>
      </c>
      <c r="V92" s="406"/>
      <c r="W92" s="411" t="s">
        <v>545</v>
      </c>
      <c r="X92" s="406"/>
      <c r="Y92" s="414" t="s">
        <v>546</v>
      </c>
      <c r="Z92" s="415"/>
      <c r="AA92" s="420" t="s">
        <v>547</v>
      </c>
      <c r="AB92" s="421"/>
      <c r="AC92" s="422"/>
      <c r="AD92" s="197"/>
    </row>
    <row r="93" spans="2:33" ht="15.6" customHeight="1">
      <c r="C93" s="391"/>
      <c r="D93" s="392"/>
      <c r="E93" s="392"/>
      <c r="F93" s="393"/>
      <c r="G93" s="400"/>
      <c r="H93" s="401"/>
      <c r="I93" s="401"/>
      <c r="J93" s="402"/>
      <c r="K93" s="400"/>
      <c r="L93" s="401"/>
      <c r="M93" s="401"/>
      <c r="N93" s="402"/>
      <c r="O93" s="400"/>
      <c r="P93" s="401"/>
      <c r="Q93" s="401"/>
      <c r="R93" s="402"/>
      <c r="S93" s="407"/>
      <c r="T93" s="408"/>
      <c r="U93" s="412"/>
      <c r="V93" s="408"/>
      <c r="W93" s="412"/>
      <c r="X93" s="408"/>
      <c r="Y93" s="416"/>
      <c r="Z93" s="417"/>
      <c r="AA93" s="423"/>
      <c r="AB93" s="424"/>
      <c r="AC93" s="425"/>
      <c r="AD93" s="197"/>
    </row>
    <row r="94" spans="2:33" ht="15.6" customHeight="1">
      <c r="C94" s="394"/>
      <c r="D94" s="395"/>
      <c r="E94" s="395"/>
      <c r="F94" s="396"/>
      <c r="G94" s="502" t="str">
        <f>C97</f>
        <v>下越</v>
      </c>
      <c r="H94" s="503"/>
      <c r="I94" s="503"/>
      <c r="J94" s="504"/>
      <c r="K94" s="502" t="str">
        <f>C100</f>
        <v>新潟西</v>
      </c>
      <c r="L94" s="503"/>
      <c r="M94" s="503"/>
      <c r="N94" s="504"/>
      <c r="O94" s="502" t="str">
        <f>C103</f>
        <v>中越</v>
      </c>
      <c r="P94" s="503"/>
      <c r="Q94" s="503"/>
      <c r="R94" s="504"/>
      <c r="S94" s="409"/>
      <c r="T94" s="410"/>
      <c r="U94" s="413"/>
      <c r="V94" s="410"/>
      <c r="W94" s="413"/>
      <c r="X94" s="410"/>
      <c r="Y94" s="418"/>
      <c r="Z94" s="419"/>
      <c r="AA94" s="426"/>
      <c r="AB94" s="427"/>
      <c r="AC94" s="428"/>
      <c r="AD94" s="197"/>
    </row>
    <row r="95" spans="2:33" ht="15.6" customHeight="1">
      <c r="C95" s="438" t="s">
        <v>571</v>
      </c>
      <c r="D95" s="439"/>
      <c r="E95" s="439"/>
      <c r="F95" s="440"/>
      <c r="G95" s="208"/>
      <c r="H95" s="445"/>
      <c r="I95" s="445"/>
      <c r="J95" s="209"/>
      <c r="K95" s="206"/>
      <c r="L95" s="444" t="str">
        <f>IF(OR(K96="",N96="",),"",IF(K96-N96&gt;0,"○",IF(K96-N96=0,"△","●")))</f>
        <v>○</v>
      </c>
      <c r="M95" s="444"/>
      <c r="N95" s="207"/>
      <c r="O95" s="206"/>
      <c r="P95" s="444" t="str">
        <f>IF(OR(O96="",R96="",),"",IF(O96-R96&gt;0,"○",IF(O96-R96=0,"△","●")))</f>
        <v>○</v>
      </c>
      <c r="Q95" s="444"/>
      <c r="R95" s="207"/>
      <c r="S95" s="498">
        <f>IF(COUNTBLANK(G95:R97)=36,"",COUNTIF(G95:R97,"○")*3+COUNTIF(G95:R97,"△")*1)</f>
        <v>6</v>
      </c>
      <c r="T95" s="499"/>
      <c r="U95" s="499">
        <f>IF($S95="","",SUM(G96,K96,O96))</f>
        <v>8</v>
      </c>
      <c r="V95" s="499"/>
      <c r="W95" s="499">
        <f>IF($S95="","",SUM(J96,N96,R96))</f>
        <v>1</v>
      </c>
      <c r="X95" s="499"/>
      <c r="Y95" s="500">
        <f>IF($S95="","",U95-W95)</f>
        <v>7</v>
      </c>
      <c r="Z95" s="500"/>
      <c r="AA95" s="501">
        <f>IF($AD95="","",RANK(AD95,$AD95:$AD103))</f>
        <v>1</v>
      </c>
      <c r="AB95" s="501"/>
      <c r="AC95" s="501"/>
      <c r="AD95" s="474">
        <f>IF($S95="","",S95*10^9+Y95*10^6+U95*10^3-W95)</f>
        <v>6007007999</v>
      </c>
    </row>
    <row r="96" spans="2:33" ht="15.6" customHeight="1">
      <c r="C96" s="441"/>
      <c r="D96" s="442"/>
      <c r="E96" s="442"/>
      <c r="F96" s="443"/>
      <c r="G96" s="491"/>
      <c r="H96" s="211"/>
      <c r="I96" s="211"/>
      <c r="J96" s="493"/>
      <c r="K96" s="446">
        <f>IF(L96="","",SUM(L96:L97))</f>
        <v>4</v>
      </c>
      <c r="L96" s="210">
        <v>2</v>
      </c>
      <c r="M96" s="210">
        <v>0</v>
      </c>
      <c r="N96" s="448">
        <f>IF(M96="","",SUM(M96:M97))</f>
        <v>0</v>
      </c>
      <c r="O96" s="446">
        <f>IF(P96="","",SUM(P96:P97))</f>
        <v>4</v>
      </c>
      <c r="P96" s="210">
        <v>2</v>
      </c>
      <c r="Q96" s="210">
        <v>0</v>
      </c>
      <c r="R96" s="448">
        <f>IF(Q96="","",SUM(Q96:Q97))</f>
        <v>1</v>
      </c>
      <c r="S96" s="498"/>
      <c r="T96" s="499"/>
      <c r="U96" s="499"/>
      <c r="V96" s="499"/>
      <c r="W96" s="499"/>
      <c r="X96" s="499"/>
      <c r="Y96" s="500"/>
      <c r="Z96" s="500"/>
      <c r="AA96" s="501"/>
      <c r="AB96" s="501"/>
      <c r="AC96" s="501"/>
      <c r="AD96" s="474"/>
    </row>
    <row r="97" spans="2:33" ht="15.6" customHeight="1">
      <c r="C97" s="495" t="s">
        <v>553</v>
      </c>
      <c r="D97" s="496"/>
      <c r="E97" s="496"/>
      <c r="F97" s="497"/>
      <c r="G97" s="492"/>
      <c r="H97" s="213"/>
      <c r="I97" s="213"/>
      <c r="J97" s="494"/>
      <c r="K97" s="447"/>
      <c r="L97" s="212">
        <v>2</v>
      </c>
      <c r="M97" s="212">
        <v>0</v>
      </c>
      <c r="N97" s="449"/>
      <c r="O97" s="447"/>
      <c r="P97" s="212">
        <v>2</v>
      </c>
      <c r="Q97" s="212">
        <v>1</v>
      </c>
      <c r="R97" s="449"/>
      <c r="S97" s="498"/>
      <c r="T97" s="499"/>
      <c r="U97" s="499"/>
      <c r="V97" s="499"/>
      <c r="W97" s="499"/>
      <c r="X97" s="499"/>
      <c r="Y97" s="500"/>
      <c r="Z97" s="500"/>
      <c r="AA97" s="501"/>
      <c r="AB97" s="501"/>
      <c r="AC97" s="501"/>
      <c r="AD97" s="474"/>
    </row>
    <row r="98" spans="2:33" ht="15.6" customHeight="1">
      <c r="C98" s="397" t="s">
        <v>572</v>
      </c>
      <c r="D98" s="398"/>
      <c r="E98" s="398"/>
      <c r="F98" s="399"/>
      <c r="G98" s="206"/>
      <c r="H98" s="444" t="str">
        <f>IF(OR(G99="",J99="",),"",IF(G99-J99&gt;0,"○",IF(G99-J99=0,"△","●")))</f>
        <v>●</v>
      </c>
      <c r="I98" s="444"/>
      <c r="J98" s="207"/>
      <c r="K98" s="208"/>
      <c r="L98" s="445"/>
      <c r="M98" s="445"/>
      <c r="N98" s="209"/>
      <c r="O98" s="206"/>
      <c r="P98" s="444" t="str">
        <f>IF(OR(O99="",R99="",),"",IF(O99-R99&gt;0,"○",IF(O99-R99=0,"△","●")))</f>
        <v>●</v>
      </c>
      <c r="Q98" s="444"/>
      <c r="R98" s="207"/>
      <c r="S98" s="498">
        <f>IF(COUNTBLANK(G98:R100)=36,"",COUNTIF(G98:R100,"○")*3+COUNTIF(G98:R100,"△")*1)</f>
        <v>0</v>
      </c>
      <c r="T98" s="499"/>
      <c r="U98" s="499">
        <f>IF($S98="","",SUM(G99,K99,O99))</f>
        <v>0</v>
      </c>
      <c r="V98" s="499"/>
      <c r="W98" s="499">
        <f>IF($S98="","",SUM(J99,N99,R99))</f>
        <v>6</v>
      </c>
      <c r="X98" s="499"/>
      <c r="Y98" s="500">
        <f>IF($S98="","",U98-W98)</f>
        <v>-6</v>
      </c>
      <c r="Z98" s="500"/>
      <c r="AA98" s="505">
        <f>IF($AD98="","",RANK(AD98,$AD95:$AD103))</f>
        <v>3</v>
      </c>
      <c r="AB98" s="505"/>
      <c r="AC98" s="505"/>
      <c r="AD98" s="474">
        <f>IF($S98="","",S98*10^9+Y98*10^6+U98*10^3-W98)</f>
        <v>-6000006</v>
      </c>
    </row>
    <row r="99" spans="2:33" ht="15.6" customHeight="1">
      <c r="C99" s="400"/>
      <c r="D99" s="401"/>
      <c r="E99" s="401"/>
      <c r="F99" s="402"/>
      <c r="G99" s="446">
        <f>IF(H99="","",SUM(H99:H100))</f>
        <v>0</v>
      </c>
      <c r="H99" s="210">
        <f>IF(M96="","",M96)</f>
        <v>0</v>
      </c>
      <c r="I99" s="210">
        <f>IF(L96="","",L96)</f>
        <v>2</v>
      </c>
      <c r="J99" s="448">
        <f>IF(I99="","",SUM(I99:I100))</f>
        <v>4</v>
      </c>
      <c r="K99" s="491"/>
      <c r="L99" s="211"/>
      <c r="M99" s="211"/>
      <c r="N99" s="493"/>
      <c r="O99" s="446">
        <f>IF(P99="","",SUM(P99:P100))</f>
        <v>0</v>
      </c>
      <c r="P99" s="210">
        <v>0</v>
      </c>
      <c r="Q99" s="210">
        <v>0</v>
      </c>
      <c r="R99" s="448">
        <f>IF(Q99="","",SUM(Q99:Q100))</f>
        <v>2</v>
      </c>
      <c r="S99" s="498"/>
      <c r="T99" s="499"/>
      <c r="U99" s="499"/>
      <c r="V99" s="499"/>
      <c r="W99" s="499"/>
      <c r="X99" s="499"/>
      <c r="Y99" s="500"/>
      <c r="Z99" s="500"/>
      <c r="AA99" s="505"/>
      <c r="AB99" s="505"/>
      <c r="AC99" s="505"/>
      <c r="AD99" s="474"/>
    </row>
    <row r="100" spans="2:33" ht="15.6" customHeight="1">
      <c r="C100" s="502" t="s">
        <v>556</v>
      </c>
      <c r="D100" s="503"/>
      <c r="E100" s="503"/>
      <c r="F100" s="504"/>
      <c r="G100" s="447"/>
      <c r="H100" s="212">
        <f>IF(M97="","",M97)</f>
        <v>0</v>
      </c>
      <c r="I100" s="212">
        <f>IF(L97="","",L97)</f>
        <v>2</v>
      </c>
      <c r="J100" s="449"/>
      <c r="K100" s="492"/>
      <c r="L100" s="213"/>
      <c r="M100" s="213"/>
      <c r="N100" s="494"/>
      <c r="O100" s="447"/>
      <c r="P100" s="212">
        <v>0</v>
      </c>
      <c r="Q100" s="212">
        <v>2</v>
      </c>
      <c r="R100" s="449"/>
      <c r="S100" s="498"/>
      <c r="T100" s="499"/>
      <c r="U100" s="499"/>
      <c r="V100" s="499"/>
      <c r="W100" s="499"/>
      <c r="X100" s="499"/>
      <c r="Y100" s="500"/>
      <c r="Z100" s="500"/>
      <c r="AA100" s="505"/>
      <c r="AB100" s="505"/>
      <c r="AC100" s="505"/>
      <c r="AD100" s="474"/>
    </row>
    <row r="101" spans="2:33" ht="15.6" customHeight="1">
      <c r="C101" s="397" t="s">
        <v>149</v>
      </c>
      <c r="D101" s="398"/>
      <c r="E101" s="398"/>
      <c r="F101" s="399"/>
      <c r="G101" s="206"/>
      <c r="H101" s="444" t="str">
        <f>IF(OR(G102="",J102="",),"",IF(G102-J102&gt;0,"○",IF(G102-J102=0,"△","●")))</f>
        <v>●</v>
      </c>
      <c r="I101" s="444"/>
      <c r="J101" s="207"/>
      <c r="K101" s="206"/>
      <c r="L101" s="444" t="str">
        <f>IF(OR(K102="",N102="",),"",IF(K102-N102&gt;0,"○",IF(K102-N102=0,"△","●")))</f>
        <v>○</v>
      </c>
      <c r="M101" s="444"/>
      <c r="N101" s="207"/>
      <c r="O101" s="208"/>
      <c r="P101" s="445"/>
      <c r="Q101" s="445"/>
      <c r="R101" s="209"/>
      <c r="S101" s="498">
        <f>IF(COUNTBLANK(G101:R103)=36,"",COUNTIF(G101:R103,"○")*3+COUNTIF(G101:R103,"△")*1)</f>
        <v>3</v>
      </c>
      <c r="T101" s="499"/>
      <c r="U101" s="499">
        <f>IF($S101="","",SUM(G102,K102,O102))</f>
        <v>3</v>
      </c>
      <c r="V101" s="499"/>
      <c r="W101" s="499">
        <f>IF($S101="","",SUM(J102,N102,R102))</f>
        <v>4</v>
      </c>
      <c r="X101" s="499"/>
      <c r="Y101" s="500">
        <f>IF($S101="","",U101-W101)</f>
        <v>-1</v>
      </c>
      <c r="Z101" s="500"/>
      <c r="AA101" s="505">
        <f>IF($AD101="","",RANK(AD101,$AD95:$AD103))</f>
        <v>2</v>
      </c>
      <c r="AB101" s="505"/>
      <c r="AC101" s="505"/>
      <c r="AD101" s="474">
        <f>IF($S101="","",S101*10^9+Y101*10^6+U101*10^3-W101)</f>
        <v>2999002996</v>
      </c>
    </row>
    <row r="102" spans="2:33" ht="15.6" customHeight="1">
      <c r="C102" s="400"/>
      <c r="D102" s="401"/>
      <c r="E102" s="401"/>
      <c r="F102" s="402"/>
      <c r="G102" s="446">
        <f>IF(H102="","",SUM(H102:H103))</f>
        <v>1</v>
      </c>
      <c r="H102" s="210">
        <f>IF(Q96="","",Q96)</f>
        <v>0</v>
      </c>
      <c r="I102" s="210">
        <f>IF(P96="","",P96)</f>
        <v>2</v>
      </c>
      <c r="J102" s="448">
        <f>IF(I102="","",SUM(I102:I103))</f>
        <v>4</v>
      </c>
      <c r="K102" s="446">
        <f>IF(L102="","",SUM(L102:L103))</f>
        <v>2</v>
      </c>
      <c r="L102" s="210">
        <f>IF(Q99="","",Q99)</f>
        <v>0</v>
      </c>
      <c r="M102" s="210">
        <f>IF(P99="","",P99)</f>
        <v>0</v>
      </c>
      <c r="N102" s="448">
        <f>IF(M102="","",SUM(M102:M103))</f>
        <v>0</v>
      </c>
      <c r="O102" s="491"/>
      <c r="P102" s="211"/>
      <c r="Q102" s="211"/>
      <c r="R102" s="493"/>
      <c r="S102" s="498"/>
      <c r="T102" s="499"/>
      <c r="U102" s="499"/>
      <c r="V102" s="499"/>
      <c r="W102" s="499"/>
      <c r="X102" s="499"/>
      <c r="Y102" s="500"/>
      <c r="Z102" s="500"/>
      <c r="AA102" s="505"/>
      <c r="AB102" s="505"/>
      <c r="AC102" s="505"/>
      <c r="AD102" s="474"/>
    </row>
    <row r="103" spans="2:33" ht="15.6" customHeight="1">
      <c r="C103" s="502" t="s">
        <v>551</v>
      </c>
      <c r="D103" s="503"/>
      <c r="E103" s="503"/>
      <c r="F103" s="504"/>
      <c r="G103" s="447"/>
      <c r="H103" s="212">
        <f>IF(Q97="","",Q97)</f>
        <v>1</v>
      </c>
      <c r="I103" s="212">
        <f>IF(P97="","",P97)</f>
        <v>2</v>
      </c>
      <c r="J103" s="449"/>
      <c r="K103" s="447"/>
      <c r="L103" s="212">
        <f>IF(Q100="","",Q100)</f>
        <v>2</v>
      </c>
      <c r="M103" s="212">
        <f>IF(P100="","",P100)</f>
        <v>0</v>
      </c>
      <c r="N103" s="449"/>
      <c r="O103" s="492"/>
      <c r="P103" s="213"/>
      <c r="Q103" s="213"/>
      <c r="R103" s="494"/>
      <c r="S103" s="498"/>
      <c r="T103" s="499"/>
      <c r="U103" s="499"/>
      <c r="V103" s="499"/>
      <c r="W103" s="499"/>
      <c r="X103" s="499"/>
      <c r="Y103" s="500"/>
      <c r="Z103" s="500"/>
      <c r="AA103" s="505"/>
      <c r="AB103" s="505"/>
      <c r="AC103" s="505"/>
      <c r="AD103" s="474"/>
    </row>
    <row r="104" spans="2:33" ht="15.6" customHeight="1">
      <c r="B104" s="214"/>
      <c r="C104" s="214"/>
      <c r="D104" s="214"/>
      <c r="E104" s="214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6"/>
      <c r="S104" s="216"/>
      <c r="T104" s="216"/>
      <c r="U104" s="216"/>
      <c r="V104" s="217"/>
      <c r="W104" s="217"/>
      <c r="X104" s="217"/>
      <c r="Y104" s="217"/>
      <c r="Z104" s="217"/>
      <c r="AA104" s="218"/>
      <c r="AB104" s="218"/>
      <c r="AC104" s="218"/>
      <c r="AD104" s="217"/>
      <c r="AE104" s="217"/>
      <c r="AF104" s="217"/>
      <c r="AG104" s="197"/>
    </row>
    <row r="105" spans="2:33" ht="15.6" customHeight="1">
      <c r="B105" s="214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6"/>
      <c r="S105" s="216"/>
      <c r="T105" s="216"/>
      <c r="U105" s="216"/>
      <c r="V105" s="217"/>
      <c r="W105" s="217"/>
      <c r="X105" s="217"/>
      <c r="Y105" s="217"/>
      <c r="Z105" s="217"/>
      <c r="AA105" s="218"/>
      <c r="AB105" s="218"/>
      <c r="AC105" s="218"/>
      <c r="AD105" s="217"/>
      <c r="AE105" s="217"/>
      <c r="AF105" s="217"/>
      <c r="AG105" s="197"/>
    </row>
    <row r="106" spans="2:33" ht="15.6" customHeight="1">
      <c r="C106" s="388">
        <v>8</v>
      </c>
      <c r="D106" s="389"/>
      <c r="E106" s="389"/>
      <c r="F106" s="390"/>
      <c r="G106" s="397" t="str">
        <f>C109</f>
        <v>UNITE新潟FC</v>
      </c>
      <c r="H106" s="398"/>
      <c r="I106" s="398"/>
      <c r="J106" s="399"/>
      <c r="K106" s="397" t="str">
        <f>C112</f>
        <v>与板ジュニア
サッカー団</v>
      </c>
      <c r="L106" s="398"/>
      <c r="M106" s="398"/>
      <c r="N106" s="399"/>
      <c r="O106" s="397" t="str">
        <f>C115</f>
        <v>FC弥彦ｊｒ</v>
      </c>
      <c r="P106" s="398"/>
      <c r="Q106" s="398"/>
      <c r="R106" s="399"/>
      <c r="S106" s="405" t="s">
        <v>543</v>
      </c>
      <c r="T106" s="406"/>
      <c r="U106" s="411" t="s">
        <v>544</v>
      </c>
      <c r="V106" s="406"/>
      <c r="W106" s="411" t="s">
        <v>545</v>
      </c>
      <c r="X106" s="406"/>
      <c r="Y106" s="414" t="s">
        <v>546</v>
      </c>
      <c r="Z106" s="415"/>
      <c r="AA106" s="420" t="s">
        <v>547</v>
      </c>
      <c r="AB106" s="421"/>
      <c r="AC106" s="422"/>
      <c r="AD106" s="197"/>
    </row>
    <row r="107" spans="2:33" ht="15.6" customHeight="1">
      <c r="C107" s="391"/>
      <c r="D107" s="392"/>
      <c r="E107" s="392"/>
      <c r="F107" s="393"/>
      <c r="G107" s="400"/>
      <c r="H107" s="401"/>
      <c r="I107" s="401"/>
      <c r="J107" s="402"/>
      <c r="K107" s="400"/>
      <c r="L107" s="401"/>
      <c r="M107" s="401"/>
      <c r="N107" s="402"/>
      <c r="O107" s="400"/>
      <c r="P107" s="401"/>
      <c r="Q107" s="401"/>
      <c r="R107" s="402"/>
      <c r="S107" s="407"/>
      <c r="T107" s="408"/>
      <c r="U107" s="412"/>
      <c r="V107" s="408"/>
      <c r="W107" s="412"/>
      <c r="X107" s="408"/>
      <c r="Y107" s="416"/>
      <c r="Z107" s="417"/>
      <c r="AA107" s="423"/>
      <c r="AB107" s="424"/>
      <c r="AC107" s="425"/>
      <c r="AD107" s="197"/>
    </row>
    <row r="108" spans="2:33" ht="15.6" customHeight="1">
      <c r="C108" s="394"/>
      <c r="D108" s="395"/>
      <c r="E108" s="395"/>
      <c r="F108" s="396"/>
      <c r="G108" s="502" t="str">
        <f>C111</f>
        <v>新潟中</v>
      </c>
      <c r="H108" s="503"/>
      <c r="I108" s="503"/>
      <c r="J108" s="504"/>
      <c r="K108" s="502" t="str">
        <f>C114</f>
        <v>中越</v>
      </c>
      <c r="L108" s="503"/>
      <c r="M108" s="503"/>
      <c r="N108" s="504"/>
      <c r="O108" s="502" t="str">
        <f>C117</f>
        <v>中越</v>
      </c>
      <c r="P108" s="503"/>
      <c r="Q108" s="503"/>
      <c r="R108" s="504"/>
      <c r="S108" s="409"/>
      <c r="T108" s="410"/>
      <c r="U108" s="413"/>
      <c r="V108" s="410"/>
      <c r="W108" s="413"/>
      <c r="X108" s="410"/>
      <c r="Y108" s="418"/>
      <c r="Z108" s="419"/>
      <c r="AA108" s="426"/>
      <c r="AB108" s="427"/>
      <c r="AC108" s="428"/>
      <c r="AD108" s="197"/>
    </row>
    <row r="109" spans="2:33" ht="15.6" customHeight="1">
      <c r="C109" s="438" t="s">
        <v>221</v>
      </c>
      <c r="D109" s="439"/>
      <c r="E109" s="439"/>
      <c r="F109" s="440"/>
      <c r="G109" s="208"/>
      <c r="H109" s="445"/>
      <c r="I109" s="445"/>
      <c r="J109" s="209"/>
      <c r="K109" s="206"/>
      <c r="L109" s="444" t="str">
        <f>IF(OR(K110="",N110="",),"",IF(K110-N110&gt;0,"○",IF(K110-N110=0,"△","●")))</f>
        <v>○</v>
      </c>
      <c r="M109" s="444"/>
      <c r="N109" s="207"/>
      <c r="O109" s="206"/>
      <c r="P109" s="444" t="str">
        <f>IF(OR(O110="",R110="",),"",IF(O110-R110&gt;0,"○",IF(O110-R110=0,"△","●")))</f>
        <v>○</v>
      </c>
      <c r="Q109" s="444"/>
      <c r="R109" s="207"/>
      <c r="S109" s="498">
        <f>IF(COUNTBLANK(G109:R111)=36,"",COUNTIF(G109:R111,"○")*3+COUNTIF(G109:R111,"△")*1)</f>
        <v>6</v>
      </c>
      <c r="T109" s="499"/>
      <c r="U109" s="499">
        <f>IF($S109="","",SUM(G110,K110,O110))</f>
        <v>13</v>
      </c>
      <c r="V109" s="499"/>
      <c r="W109" s="499">
        <f>IF($S109="","",SUM(J110,N110,R110))</f>
        <v>0</v>
      </c>
      <c r="X109" s="499"/>
      <c r="Y109" s="500">
        <f>IF($S109="","",U109-W109)</f>
        <v>13</v>
      </c>
      <c r="Z109" s="500"/>
      <c r="AA109" s="501">
        <f>IF($AD109="","",RANK(AD109,$AD109:$AD117))</f>
        <v>1</v>
      </c>
      <c r="AB109" s="501"/>
      <c r="AC109" s="501"/>
      <c r="AD109" s="474">
        <f>IF($S109="","",S109*10^9+Y109*10^6+U109*10^3-W109)</f>
        <v>6013013000</v>
      </c>
    </row>
    <row r="110" spans="2:33" ht="15.6" customHeight="1">
      <c r="C110" s="441"/>
      <c r="D110" s="442"/>
      <c r="E110" s="442"/>
      <c r="F110" s="443"/>
      <c r="G110" s="491"/>
      <c r="H110" s="211"/>
      <c r="I110" s="211"/>
      <c r="J110" s="493"/>
      <c r="K110" s="446">
        <f>IF(L110="","",SUM(L110:L111))</f>
        <v>4</v>
      </c>
      <c r="L110" s="210">
        <v>2</v>
      </c>
      <c r="M110" s="210">
        <v>0</v>
      </c>
      <c r="N110" s="448">
        <f>IF(M110="","",SUM(M110:M111))</f>
        <v>0</v>
      </c>
      <c r="O110" s="446">
        <f>IF(P110="","",SUM(P110:P111))</f>
        <v>9</v>
      </c>
      <c r="P110" s="210">
        <v>6</v>
      </c>
      <c r="Q110" s="210">
        <v>0</v>
      </c>
      <c r="R110" s="448">
        <f>IF(Q110="","",SUM(Q110:Q111))</f>
        <v>0</v>
      </c>
      <c r="S110" s="498"/>
      <c r="T110" s="499"/>
      <c r="U110" s="499"/>
      <c r="V110" s="499"/>
      <c r="W110" s="499"/>
      <c r="X110" s="499"/>
      <c r="Y110" s="500"/>
      <c r="Z110" s="500"/>
      <c r="AA110" s="501"/>
      <c r="AB110" s="501"/>
      <c r="AC110" s="501"/>
      <c r="AD110" s="474"/>
    </row>
    <row r="111" spans="2:33" ht="15.6" customHeight="1">
      <c r="C111" s="495" t="s">
        <v>555</v>
      </c>
      <c r="D111" s="496"/>
      <c r="E111" s="496"/>
      <c r="F111" s="497"/>
      <c r="G111" s="492"/>
      <c r="H111" s="213"/>
      <c r="I111" s="213"/>
      <c r="J111" s="494"/>
      <c r="K111" s="447"/>
      <c r="L111" s="212">
        <v>2</v>
      </c>
      <c r="M111" s="212">
        <v>0</v>
      </c>
      <c r="N111" s="449"/>
      <c r="O111" s="447"/>
      <c r="P111" s="212">
        <v>3</v>
      </c>
      <c r="Q111" s="212">
        <v>0</v>
      </c>
      <c r="R111" s="449"/>
      <c r="S111" s="498"/>
      <c r="T111" s="499"/>
      <c r="U111" s="499"/>
      <c r="V111" s="499"/>
      <c r="W111" s="499"/>
      <c r="X111" s="499"/>
      <c r="Y111" s="500"/>
      <c r="Z111" s="500"/>
      <c r="AA111" s="501"/>
      <c r="AB111" s="501"/>
      <c r="AC111" s="501"/>
      <c r="AD111" s="474"/>
    </row>
    <row r="112" spans="2:33" ht="15.6" customHeight="1">
      <c r="C112" s="479" t="s">
        <v>573</v>
      </c>
      <c r="D112" s="480"/>
      <c r="E112" s="480"/>
      <c r="F112" s="481"/>
      <c r="G112" s="206"/>
      <c r="H112" s="444" t="str">
        <f>IF(OR(G113="",J113="",),"",IF(G113-J113&gt;0,"○",IF(G113-J113=0,"△","●")))</f>
        <v>●</v>
      </c>
      <c r="I112" s="444"/>
      <c r="J112" s="207"/>
      <c r="K112" s="208"/>
      <c r="L112" s="445"/>
      <c r="M112" s="445"/>
      <c r="N112" s="209"/>
      <c r="O112" s="206"/>
      <c r="P112" s="444" t="str">
        <f>IF(OR(O113="",R113="",),"",IF(O113-R113&gt;0,"○",IF(O113-R113=0,"△","●")))</f>
        <v>○</v>
      </c>
      <c r="Q112" s="444"/>
      <c r="R112" s="207"/>
      <c r="S112" s="498">
        <f>IF(COUNTBLANK(G112:R114)=36,"",COUNTIF(G112:R114,"○")*3+COUNTIF(G112:R114,"△")*1)</f>
        <v>3</v>
      </c>
      <c r="T112" s="499"/>
      <c r="U112" s="499">
        <f>IF($S112="","",SUM(G113,K113,O113))</f>
        <v>7</v>
      </c>
      <c r="V112" s="499"/>
      <c r="W112" s="499">
        <f>IF($S112="","",SUM(J113,N113,R113))</f>
        <v>5</v>
      </c>
      <c r="X112" s="499"/>
      <c r="Y112" s="500">
        <f>IF($S112="","",U112-W112)</f>
        <v>2</v>
      </c>
      <c r="Z112" s="500"/>
      <c r="AA112" s="505">
        <f>IF($AD112="","",RANK(AD112,$AD109:$AD117))</f>
        <v>2</v>
      </c>
      <c r="AB112" s="505"/>
      <c r="AC112" s="505"/>
      <c r="AD112" s="474">
        <f>IF($S112="","",S112*10^9+Y112*10^6+U112*10^3-W112)</f>
        <v>3002006995</v>
      </c>
    </row>
    <row r="113" spans="3:30" ht="15.6" customHeight="1">
      <c r="C113" s="482"/>
      <c r="D113" s="483"/>
      <c r="E113" s="483"/>
      <c r="F113" s="484"/>
      <c r="G113" s="446">
        <f>IF(H113="","",SUM(H113:H114))</f>
        <v>0</v>
      </c>
      <c r="H113" s="210">
        <f>IF(M110="","",M110)</f>
        <v>0</v>
      </c>
      <c r="I113" s="210">
        <f>IF(L110="","",L110)</f>
        <v>2</v>
      </c>
      <c r="J113" s="448">
        <f>IF(I113="","",SUM(I113:I114))</f>
        <v>4</v>
      </c>
      <c r="K113" s="491"/>
      <c r="L113" s="211"/>
      <c r="M113" s="211"/>
      <c r="N113" s="493"/>
      <c r="O113" s="446">
        <f>IF(P113="","",SUM(P113:P114))</f>
        <v>7</v>
      </c>
      <c r="P113" s="210">
        <v>4</v>
      </c>
      <c r="Q113" s="210">
        <v>0</v>
      </c>
      <c r="R113" s="448">
        <f>IF(Q113="","",SUM(Q113:Q114))</f>
        <v>1</v>
      </c>
      <c r="S113" s="498"/>
      <c r="T113" s="499"/>
      <c r="U113" s="499"/>
      <c r="V113" s="499"/>
      <c r="W113" s="499"/>
      <c r="X113" s="499"/>
      <c r="Y113" s="500"/>
      <c r="Z113" s="500"/>
      <c r="AA113" s="505"/>
      <c r="AB113" s="505"/>
      <c r="AC113" s="505"/>
      <c r="AD113" s="474"/>
    </row>
    <row r="114" spans="3:30" ht="15.6" customHeight="1">
      <c r="C114" s="502" t="s">
        <v>551</v>
      </c>
      <c r="D114" s="503"/>
      <c r="E114" s="503"/>
      <c r="F114" s="504"/>
      <c r="G114" s="447"/>
      <c r="H114" s="212">
        <f>IF(M111="","",M111)</f>
        <v>0</v>
      </c>
      <c r="I114" s="212">
        <f>IF(L111="","",L111)</f>
        <v>2</v>
      </c>
      <c r="J114" s="449"/>
      <c r="K114" s="492"/>
      <c r="L114" s="213"/>
      <c r="M114" s="213"/>
      <c r="N114" s="494"/>
      <c r="O114" s="447"/>
      <c r="P114" s="212">
        <v>3</v>
      </c>
      <c r="Q114" s="212">
        <v>1</v>
      </c>
      <c r="R114" s="449"/>
      <c r="S114" s="498"/>
      <c r="T114" s="499"/>
      <c r="U114" s="499"/>
      <c r="V114" s="499"/>
      <c r="W114" s="499"/>
      <c r="X114" s="499"/>
      <c r="Y114" s="500"/>
      <c r="Z114" s="500"/>
      <c r="AA114" s="505"/>
      <c r="AB114" s="505"/>
      <c r="AC114" s="505"/>
      <c r="AD114" s="474"/>
    </row>
    <row r="115" spans="3:30" ht="15.6" customHeight="1">
      <c r="C115" s="479" t="s">
        <v>574</v>
      </c>
      <c r="D115" s="480"/>
      <c r="E115" s="480"/>
      <c r="F115" s="481"/>
      <c r="G115" s="206"/>
      <c r="H115" s="444" t="str">
        <f>IF(OR(G116="",J116="",),"",IF(G116-J116&gt;0,"○",IF(G116-J116=0,"△","●")))</f>
        <v>●</v>
      </c>
      <c r="I115" s="444"/>
      <c r="J115" s="207"/>
      <c r="K115" s="206"/>
      <c r="L115" s="444" t="str">
        <f>IF(OR(K116="",N116="",),"",IF(K116-N116&gt;0,"○",IF(K116-N116=0,"△","●")))</f>
        <v>●</v>
      </c>
      <c r="M115" s="444"/>
      <c r="N115" s="207"/>
      <c r="O115" s="208"/>
      <c r="P115" s="445"/>
      <c r="Q115" s="445"/>
      <c r="R115" s="209"/>
      <c r="S115" s="498">
        <f>IF(COUNTBLANK(G115:R117)=36,"",COUNTIF(G115:R117,"○")*3+COUNTIF(G115:R117,"△")*1)</f>
        <v>0</v>
      </c>
      <c r="T115" s="499"/>
      <c r="U115" s="499">
        <f>IF($S115="","",SUM(G116,K116,O116))</f>
        <v>1</v>
      </c>
      <c r="V115" s="499"/>
      <c r="W115" s="499">
        <f>IF($S115="","",SUM(J116,N116,R116))</f>
        <v>16</v>
      </c>
      <c r="X115" s="499"/>
      <c r="Y115" s="500">
        <f>IF($S115="","",U115-W115)</f>
        <v>-15</v>
      </c>
      <c r="Z115" s="500"/>
      <c r="AA115" s="505">
        <f>IF($AD115="","",RANK(AD115,$AD109:$AD117))</f>
        <v>3</v>
      </c>
      <c r="AB115" s="505"/>
      <c r="AC115" s="505"/>
      <c r="AD115" s="474">
        <f>IF($S115="","",S115*10^9+Y115*10^6+U115*10^3-W115)</f>
        <v>-14999016</v>
      </c>
    </row>
    <row r="116" spans="3:30" ht="15.6" customHeight="1">
      <c r="C116" s="482"/>
      <c r="D116" s="483"/>
      <c r="E116" s="483"/>
      <c r="F116" s="484"/>
      <c r="G116" s="446">
        <f>IF(H116="","",SUM(H116:H117))</f>
        <v>0</v>
      </c>
      <c r="H116" s="210">
        <f>IF(Q110="","",Q110)</f>
        <v>0</v>
      </c>
      <c r="I116" s="210">
        <f>IF(P110="","",P110)</f>
        <v>6</v>
      </c>
      <c r="J116" s="448">
        <f>IF(I116="","",SUM(I116:I117))</f>
        <v>9</v>
      </c>
      <c r="K116" s="446">
        <f>IF(L116="","",SUM(L116:L117))</f>
        <v>1</v>
      </c>
      <c r="L116" s="210">
        <f>IF(Q113="","",Q113)</f>
        <v>0</v>
      </c>
      <c r="M116" s="210">
        <f>IF(P113="","",P113)</f>
        <v>4</v>
      </c>
      <c r="N116" s="448">
        <f>IF(M116="","",SUM(M116:M117))</f>
        <v>7</v>
      </c>
      <c r="O116" s="491"/>
      <c r="P116" s="211"/>
      <c r="Q116" s="211"/>
      <c r="R116" s="493"/>
      <c r="S116" s="498"/>
      <c r="T116" s="499"/>
      <c r="U116" s="499"/>
      <c r="V116" s="499"/>
      <c r="W116" s="499"/>
      <c r="X116" s="499"/>
      <c r="Y116" s="500"/>
      <c r="Z116" s="500"/>
      <c r="AA116" s="505"/>
      <c r="AB116" s="505"/>
      <c r="AC116" s="505"/>
      <c r="AD116" s="474"/>
    </row>
    <row r="117" spans="3:30" ht="15.6" customHeight="1">
      <c r="C117" s="502" t="s">
        <v>551</v>
      </c>
      <c r="D117" s="503"/>
      <c r="E117" s="503"/>
      <c r="F117" s="504"/>
      <c r="G117" s="447"/>
      <c r="H117" s="212">
        <f>IF(Q111="","",Q111)</f>
        <v>0</v>
      </c>
      <c r="I117" s="212">
        <f>IF(P111="","",P111)</f>
        <v>3</v>
      </c>
      <c r="J117" s="449"/>
      <c r="K117" s="447"/>
      <c r="L117" s="212">
        <f>IF(Q114="","",Q114)</f>
        <v>1</v>
      </c>
      <c r="M117" s="212">
        <f>IF(P114="","",P114)</f>
        <v>3</v>
      </c>
      <c r="N117" s="449"/>
      <c r="O117" s="492"/>
      <c r="P117" s="213"/>
      <c r="Q117" s="213"/>
      <c r="R117" s="494"/>
      <c r="S117" s="498"/>
      <c r="T117" s="499"/>
      <c r="U117" s="499"/>
      <c r="V117" s="499"/>
      <c r="W117" s="499"/>
      <c r="X117" s="499"/>
      <c r="Y117" s="500"/>
      <c r="Z117" s="500"/>
      <c r="AA117" s="505"/>
      <c r="AB117" s="505"/>
      <c r="AC117" s="505"/>
      <c r="AD117" s="474"/>
    </row>
    <row r="118" spans="3:30" ht="15.6" customHeight="1"/>
    <row r="119" spans="3:30" ht="15.6" customHeight="1"/>
    <row r="120" spans="3:30" ht="15.6" customHeight="1"/>
    <row r="121" spans="3:30" ht="15.6" customHeight="1">
      <c r="C121" s="195"/>
    </row>
    <row r="122" spans="3:30" ht="15.6" customHeight="1">
      <c r="C122" s="388">
        <v>9</v>
      </c>
      <c r="D122" s="389"/>
      <c r="E122" s="389"/>
      <c r="F122" s="390"/>
      <c r="G122" s="397" t="str">
        <f>C125</f>
        <v>ＦＣ東山の下
ウィステリア</v>
      </c>
      <c r="H122" s="398"/>
      <c r="I122" s="398"/>
      <c r="J122" s="399"/>
      <c r="K122" s="397" t="str">
        <f>C128</f>
        <v>Ｃresce　FC</v>
      </c>
      <c r="L122" s="398"/>
      <c r="M122" s="398"/>
      <c r="N122" s="399"/>
      <c r="O122" s="397" t="str">
        <f>C131</f>
        <v>FCフェニックス
Volare</v>
      </c>
      <c r="P122" s="398"/>
      <c r="Q122" s="398"/>
      <c r="R122" s="399"/>
      <c r="S122" s="405" t="s">
        <v>543</v>
      </c>
      <c r="T122" s="406"/>
      <c r="U122" s="411" t="s">
        <v>544</v>
      </c>
      <c r="V122" s="406"/>
      <c r="W122" s="411" t="s">
        <v>545</v>
      </c>
      <c r="X122" s="406"/>
      <c r="Y122" s="414" t="s">
        <v>546</v>
      </c>
      <c r="Z122" s="415"/>
      <c r="AA122" s="420" t="s">
        <v>547</v>
      </c>
      <c r="AB122" s="421"/>
      <c r="AC122" s="422"/>
      <c r="AD122" s="197"/>
    </row>
    <row r="123" spans="3:30" ht="15.6" customHeight="1">
      <c r="C123" s="391"/>
      <c r="D123" s="392"/>
      <c r="E123" s="392"/>
      <c r="F123" s="393"/>
      <c r="G123" s="400"/>
      <c r="H123" s="401"/>
      <c r="I123" s="401"/>
      <c r="J123" s="402"/>
      <c r="K123" s="400"/>
      <c r="L123" s="401"/>
      <c r="M123" s="401"/>
      <c r="N123" s="402"/>
      <c r="O123" s="400"/>
      <c r="P123" s="401"/>
      <c r="Q123" s="401"/>
      <c r="R123" s="402"/>
      <c r="S123" s="407"/>
      <c r="T123" s="408"/>
      <c r="U123" s="412"/>
      <c r="V123" s="408"/>
      <c r="W123" s="412"/>
      <c r="X123" s="408"/>
      <c r="Y123" s="416"/>
      <c r="Z123" s="417"/>
      <c r="AA123" s="423"/>
      <c r="AB123" s="424"/>
      <c r="AC123" s="425"/>
      <c r="AD123" s="197"/>
    </row>
    <row r="124" spans="3:30" ht="15.6" customHeight="1">
      <c r="C124" s="394"/>
      <c r="D124" s="395"/>
      <c r="E124" s="395"/>
      <c r="F124" s="396"/>
      <c r="G124" s="502" t="str">
        <f>C127</f>
        <v>新潟東</v>
      </c>
      <c r="H124" s="503"/>
      <c r="I124" s="503"/>
      <c r="J124" s="504"/>
      <c r="K124" s="502" t="str">
        <f>C130</f>
        <v>下越</v>
      </c>
      <c r="L124" s="503"/>
      <c r="M124" s="503"/>
      <c r="N124" s="504"/>
      <c r="O124" s="502" t="str">
        <f>C133</f>
        <v>中越</v>
      </c>
      <c r="P124" s="503"/>
      <c r="Q124" s="503"/>
      <c r="R124" s="504"/>
      <c r="S124" s="409"/>
      <c r="T124" s="410"/>
      <c r="U124" s="413"/>
      <c r="V124" s="410"/>
      <c r="W124" s="413"/>
      <c r="X124" s="410"/>
      <c r="Y124" s="418"/>
      <c r="Z124" s="419"/>
      <c r="AA124" s="426"/>
      <c r="AB124" s="427"/>
      <c r="AC124" s="428"/>
      <c r="AD124" s="197"/>
    </row>
    <row r="125" spans="3:30" ht="15.6" customHeight="1">
      <c r="C125" s="438" t="s">
        <v>575</v>
      </c>
      <c r="D125" s="439"/>
      <c r="E125" s="439"/>
      <c r="F125" s="440"/>
      <c r="G125" s="208"/>
      <c r="H125" s="445"/>
      <c r="I125" s="445"/>
      <c r="J125" s="209"/>
      <c r="K125" s="206"/>
      <c r="L125" s="444" t="str">
        <f>IF(OR(K126="",N126="",),"",IF(K126-N126&gt;0,"○",IF(K126-N126=0,"△","●")))</f>
        <v>○</v>
      </c>
      <c r="M125" s="444"/>
      <c r="N125" s="207"/>
      <c r="O125" s="206"/>
      <c r="P125" s="444" t="str">
        <f>IF(OR(O126="",R126="",),"",IF(O126-R126&gt;0,"○",IF(O126-R126=0,"△","●")))</f>
        <v>○</v>
      </c>
      <c r="Q125" s="444"/>
      <c r="R125" s="207"/>
      <c r="S125" s="498">
        <f>IF(COUNTBLANK(G125:R127)=36,"",COUNTIF(G125:R127,"○")*3+COUNTIF(G125:R127,"△")*1)</f>
        <v>6</v>
      </c>
      <c r="T125" s="499"/>
      <c r="U125" s="499">
        <f>IF($S125="","",SUM(G126,K126,O126))</f>
        <v>8</v>
      </c>
      <c r="V125" s="499"/>
      <c r="W125" s="499">
        <f>IF($S125="","",SUM(J126,N126,R126))</f>
        <v>0</v>
      </c>
      <c r="X125" s="499"/>
      <c r="Y125" s="500">
        <f>IF($S125="","",U125-W125)</f>
        <v>8</v>
      </c>
      <c r="Z125" s="500"/>
      <c r="AA125" s="501">
        <f>IF($AD125="","",RANK(AD125,$AD125:$AD133))</f>
        <v>1</v>
      </c>
      <c r="AB125" s="501"/>
      <c r="AC125" s="501"/>
      <c r="AD125" s="474">
        <f>IF($S125="","",S125*10^9+Y125*10^6+U125*10^3-W125)</f>
        <v>6008008000</v>
      </c>
    </row>
    <row r="126" spans="3:30" ht="15.6" customHeight="1">
      <c r="C126" s="441"/>
      <c r="D126" s="442"/>
      <c r="E126" s="442"/>
      <c r="F126" s="443"/>
      <c r="G126" s="491"/>
      <c r="H126" s="211"/>
      <c r="I126" s="211"/>
      <c r="J126" s="493"/>
      <c r="K126" s="446">
        <f>IF(L126="","",SUM(L126:L127))</f>
        <v>1</v>
      </c>
      <c r="L126" s="210">
        <v>0</v>
      </c>
      <c r="M126" s="210">
        <v>0</v>
      </c>
      <c r="N126" s="448">
        <f>IF(M126="","",SUM(M126:M127))</f>
        <v>0</v>
      </c>
      <c r="O126" s="446">
        <f>IF(P126="","",SUM(P126:P127))</f>
        <v>7</v>
      </c>
      <c r="P126" s="210">
        <v>3</v>
      </c>
      <c r="Q126" s="210">
        <v>0</v>
      </c>
      <c r="R126" s="448">
        <f>IF(Q126="","",SUM(Q126:Q127))</f>
        <v>0</v>
      </c>
      <c r="S126" s="498"/>
      <c r="T126" s="499"/>
      <c r="U126" s="499"/>
      <c r="V126" s="499"/>
      <c r="W126" s="499"/>
      <c r="X126" s="499"/>
      <c r="Y126" s="500"/>
      <c r="Z126" s="500"/>
      <c r="AA126" s="501"/>
      <c r="AB126" s="501"/>
      <c r="AC126" s="501"/>
      <c r="AD126" s="474"/>
    </row>
    <row r="127" spans="3:30" ht="15.6" customHeight="1">
      <c r="C127" s="495" t="s">
        <v>549</v>
      </c>
      <c r="D127" s="496"/>
      <c r="E127" s="496"/>
      <c r="F127" s="497"/>
      <c r="G127" s="492"/>
      <c r="H127" s="213"/>
      <c r="I127" s="213"/>
      <c r="J127" s="494"/>
      <c r="K127" s="447"/>
      <c r="L127" s="212">
        <v>1</v>
      </c>
      <c r="M127" s="212">
        <v>0</v>
      </c>
      <c r="N127" s="449"/>
      <c r="O127" s="447"/>
      <c r="P127" s="212">
        <v>4</v>
      </c>
      <c r="Q127" s="212">
        <v>0</v>
      </c>
      <c r="R127" s="449"/>
      <c r="S127" s="498"/>
      <c r="T127" s="499"/>
      <c r="U127" s="499"/>
      <c r="V127" s="499"/>
      <c r="W127" s="499"/>
      <c r="X127" s="499"/>
      <c r="Y127" s="500"/>
      <c r="Z127" s="500"/>
      <c r="AA127" s="501"/>
      <c r="AB127" s="501"/>
      <c r="AC127" s="501"/>
      <c r="AD127" s="474"/>
    </row>
    <row r="128" spans="3:30" ht="15.6" customHeight="1">
      <c r="C128" s="397" t="s">
        <v>138</v>
      </c>
      <c r="D128" s="398"/>
      <c r="E128" s="398"/>
      <c r="F128" s="399"/>
      <c r="G128" s="206"/>
      <c r="H128" s="444" t="str">
        <f>IF(OR(G129="",J129="",),"",IF(G129-J129&gt;0,"○",IF(G129-J129=0,"△","●")))</f>
        <v>●</v>
      </c>
      <c r="I128" s="444"/>
      <c r="J128" s="207"/>
      <c r="K128" s="208"/>
      <c r="L128" s="445"/>
      <c r="M128" s="445"/>
      <c r="N128" s="209"/>
      <c r="O128" s="206"/>
      <c r="P128" s="444" t="str">
        <f>IF(OR(O129="",R129="",),"",IF(O129-R129&gt;0,"○",IF(O129-R129=0,"△","●")))</f>
        <v>○</v>
      </c>
      <c r="Q128" s="444"/>
      <c r="R128" s="207"/>
      <c r="S128" s="498">
        <f>IF(COUNTBLANK(G128:R130)=36,"",COUNTIF(G128:R130,"○")*3+COUNTIF(G128:R130,"△")*1)</f>
        <v>3</v>
      </c>
      <c r="T128" s="499"/>
      <c r="U128" s="499">
        <f>IF($S128="","",SUM(G129,K129,O129))</f>
        <v>6</v>
      </c>
      <c r="V128" s="499"/>
      <c r="W128" s="499">
        <f>IF($S128="","",SUM(J129,N129,R129))</f>
        <v>2</v>
      </c>
      <c r="X128" s="499"/>
      <c r="Y128" s="500">
        <f>IF($S128="","",U128-W128)</f>
        <v>4</v>
      </c>
      <c r="Z128" s="500"/>
      <c r="AA128" s="505">
        <f>IF($AD128="","",RANK(AD128,$AD125:$AD133))</f>
        <v>2</v>
      </c>
      <c r="AB128" s="505"/>
      <c r="AC128" s="505"/>
      <c r="AD128" s="474">
        <f>IF($S128="","",S128*10^9+Y128*10^6+U128*10^3-W128)</f>
        <v>3004005998</v>
      </c>
    </row>
    <row r="129" spans="2:33" ht="15.6" customHeight="1">
      <c r="C129" s="400"/>
      <c r="D129" s="401"/>
      <c r="E129" s="401"/>
      <c r="F129" s="402"/>
      <c r="G129" s="446">
        <f>IF(H129="","",SUM(H129:H130))</f>
        <v>0</v>
      </c>
      <c r="H129" s="210">
        <f>IF(M126="","",M126)</f>
        <v>0</v>
      </c>
      <c r="I129" s="210">
        <f>IF(L126="","",L126)</f>
        <v>0</v>
      </c>
      <c r="J129" s="448">
        <f>IF(I129="","",SUM(I129:I130))</f>
        <v>1</v>
      </c>
      <c r="K129" s="491"/>
      <c r="L129" s="211"/>
      <c r="M129" s="211"/>
      <c r="N129" s="493"/>
      <c r="O129" s="446">
        <f>IF(P129="","",SUM(P129:P130))</f>
        <v>6</v>
      </c>
      <c r="P129" s="210">
        <v>5</v>
      </c>
      <c r="Q129" s="210">
        <v>0</v>
      </c>
      <c r="R129" s="448">
        <f>IF(Q129="","",SUM(Q129:Q130))</f>
        <v>1</v>
      </c>
      <c r="S129" s="498"/>
      <c r="T129" s="499"/>
      <c r="U129" s="499"/>
      <c r="V129" s="499"/>
      <c r="W129" s="499"/>
      <c r="X129" s="499"/>
      <c r="Y129" s="500"/>
      <c r="Z129" s="500"/>
      <c r="AA129" s="505"/>
      <c r="AB129" s="505"/>
      <c r="AC129" s="505"/>
      <c r="AD129" s="474"/>
    </row>
    <row r="130" spans="2:33" ht="15.6" customHeight="1">
      <c r="C130" s="502" t="s">
        <v>553</v>
      </c>
      <c r="D130" s="503"/>
      <c r="E130" s="503"/>
      <c r="F130" s="504"/>
      <c r="G130" s="447"/>
      <c r="H130" s="212">
        <f>IF(M127="","",M127)</f>
        <v>0</v>
      </c>
      <c r="I130" s="212">
        <f>IF(L127="","",L127)</f>
        <v>1</v>
      </c>
      <c r="J130" s="449"/>
      <c r="K130" s="492"/>
      <c r="L130" s="213"/>
      <c r="M130" s="213"/>
      <c r="N130" s="494"/>
      <c r="O130" s="447"/>
      <c r="P130" s="212">
        <v>1</v>
      </c>
      <c r="Q130" s="212">
        <v>1</v>
      </c>
      <c r="R130" s="449"/>
      <c r="S130" s="498"/>
      <c r="T130" s="499"/>
      <c r="U130" s="499"/>
      <c r="V130" s="499"/>
      <c r="W130" s="499"/>
      <c r="X130" s="499"/>
      <c r="Y130" s="500"/>
      <c r="Z130" s="500"/>
      <c r="AA130" s="505"/>
      <c r="AB130" s="505"/>
      <c r="AC130" s="505"/>
      <c r="AD130" s="474"/>
    </row>
    <row r="131" spans="2:33" ht="15.6" customHeight="1">
      <c r="C131" s="479" t="s">
        <v>576</v>
      </c>
      <c r="D131" s="480"/>
      <c r="E131" s="480"/>
      <c r="F131" s="481"/>
      <c r="G131" s="206"/>
      <c r="H131" s="444" t="str">
        <f>IF(OR(G132="",J132="",),"",IF(G132-J132&gt;0,"○",IF(G132-J132=0,"△","●")))</f>
        <v>●</v>
      </c>
      <c r="I131" s="444"/>
      <c r="J131" s="207"/>
      <c r="K131" s="206"/>
      <c r="L131" s="444" t="str">
        <f>IF(OR(K132="",N132="",),"",IF(K132-N132&gt;0,"○",IF(K132-N132=0,"△","●")))</f>
        <v>●</v>
      </c>
      <c r="M131" s="444"/>
      <c r="N131" s="207"/>
      <c r="O131" s="208"/>
      <c r="P131" s="445"/>
      <c r="Q131" s="445"/>
      <c r="R131" s="209"/>
      <c r="S131" s="498">
        <f>IF(COUNTBLANK(G131:R133)=36,"",COUNTIF(G131:R133,"○")*3+COUNTIF(G131:R133,"△")*1)</f>
        <v>0</v>
      </c>
      <c r="T131" s="499"/>
      <c r="U131" s="499">
        <f>IF($S131="","",SUM(G132,K132,O132))</f>
        <v>1</v>
      </c>
      <c r="V131" s="499"/>
      <c r="W131" s="499">
        <f>IF($S131="","",SUM(J132,N132,R132))</f>
        <v>13</v>
      </c>
      <c r="X131" s="499"/>
      <c r="Y131" s="500">
        <f>IF($S131="","",U131-W131)</f>
        <v>-12</v>
      </c>
      <c r="Z131" s="500"/>
      <c r="AA131" s="505">
        <f>IF($AD131="","",RANK(AD131,$AD125:$AD133))</f>
        <v>3</v>
      </c>
      <c r="AB131" s="505"/>
      <c r="AC131" s="505"/>
      <c r="AD131" s="474">
        <f>IF($S131="","",S131*10^9+Y131*10^6+U131*10^3-W131)</f>
        <v>-11999013</v>
      </c>
    </row>
    <row r="132" spans="2:33" ht="15.6" customHeight="1">
      <c r="C132" s="482"/>
      <c r="D132" s="483"/>
      <c r="E132" s="483"/>
      <c r="F132" s="484"/>
      <c r="G132" s="446">
        <f>IF(H132="","",SUM(H132:H133))</f>
        <v>0</v>
      </c>
      <c r="H132" s="210">
        <f>IF(Q126="","",Q126)</f>
        <v>0</v>
      </c>
      <c r="I132" s="210">
        <f>IF(P126="","",P126)</f>
        <v>3</v>
      </c>
      <c r="J132" s="448">
        <f>IF(I132="","",SUM(I132:I133))</f>
        <v>7</v>
      </c>
      <c r="K132" s="446">
        <f>IF(L132="","",SUM(L132:L133))</f>
        <v>1</v>
      </c>
      <c r="L132" s="210">
        <f>IF(Q129="","",Q129)</f>
        <v>0</v>
      </c>
      <c r="M132" s="210">
        <f>IF(P129="","",P129)</f>
        <v>5</v>
      </c>
      <c r="N132" s="448">
        <f>IF(M132="","",SUM(M132:M133))</f>
        <v>6</v>
      </c>
      <c r="O132" s="491"/>
      <c r="P132" s="211"/>
      <c r="Q132" s="211"/>
      <c r="R132" s="493"/>
      <c r="S132" s="498"/>
      <c r="T132" s="499"/>
      <c r="U132" s="499"/>
      <c r="V132" s="499"/>
      <c r="W132" s="499"/>
      <c r="X132" s="499"/>
      <c r="Y132" s="500"/>
      <c r="Z132" s="500"/>
      <c r="AA132" s="505"/>
      <c r="AB132" s="505"/>
      <c r="AC132" s="505"/>
      <c r="AD132" s="474"/>
    </row>
    <row r="133" spans="2:33" ht="15.6" customHeight="1">
      <c r="C133" s="502" t="s">
        <v>551</v>
      </c>
      <c r="D133" s="503"/>
      <c r="E133" s="503"/>
      <c r="F133" s="504"/>
      <c r="G133" s="447"/>
      <c r="H133" s="212">
        <f>IF(Q127="","",Q127)</f>
        <v>0</v>
      </c>
      <c r="I133" s="212">
        <f>IF(P127="","",P127)</f>
        <v>4</v>
      </c>
      <c r="J133" s="449"/>
      <c r="K133" s="447"/>
      <c r="L133" s="212">
        <f>IF(Q130="","",Q130)</f>
        <v>1</v>
      </c>
      <c r="M133" s="212">
        <f>IF(P130="","",P130)</f>
        <v>1</v>
      </c>
      <c r="N133" s="449"/>
      <c r="O133" s="492"/>
      <c r="P133" s="213"/>
      <c r="Q133" s="213"/>
      <c r="R133" s="494"/>
      <c r="S133" s="498"/>
      <c r="T133" s="499"/>
      <c r="U133" s="499"/>
      <c r="V133" s="499"/>
      <c r="W133" s="499"/>
      <c r="X133" s="499"/>
      <c r="Y133" s="500"/>
      <c r="Z133" s="500"/>
      <c r="AA133" s="505"/>
      <c r="AB133" s="505"/>
      <c r="AC133" s="505"/>
      <c r="AD133" s="474"/>
    </row>
    <row r="134" spans="2:33" ht="15.6" customHeight="1">
      <c r="B134" s="214"/>
      <c r="C134" s="214"/>
      <c r="D134" s="214"/>
      <c r="E134" s="214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6"/>
      <c r="S134" s="216"/>
      <c r="T134" s="216"/>
      <c r="U134" s="216"/>
      <c r="V134" s="217"/>
      <c r="W134" s="217"/>
      <c r="X134" s="217"/>
      <c r="Y134" s="217"/>
      <c r="Z134" s="217"/>
      <c r="AA134" s="218"/>
      <c r="AB134" s="218"/>
      <c r="AC134" s="218"/>
      <c r="AD134" s="217"/>
      <c r="AE134" s="217"/>
      <c r="AF134" s="217"/>
      <c r="AG134" s="197"/>
    </row>
    <row r="135" spans="2:33" ht="15.6" customHeight="1">
      <c r="B135" s="214"/>
      <c r="C135" s="214"/>
      <c r="D135" s="214"/>
      <c r="E135" s="214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6"/>
      <c r="S135" s="216"/>
      <c r="T135" s="216"/>
      <c r="U135" s="216"/>
      <c r="V135" s="217"/>
      <c r="W135" s="217"/>
      <c r="X135" s="217"/>
      <c r="Y135" s="217"/>
      <c r="Z135" s="217"/>
      <c r="AA135" s="218"/>
      <c r="AB135" s="218"/>
      <c r="AC135" s="218"/>
      <c r="AD135" s="217"/>
      <c r="AE135" s="217"/>
      <c r="AF135" s="217"/>
      <c r="AG135" s="197"/>
    </row>
    <row r="136" spans="2:33" ht="15.6" customHeight="1">
      <c r="C136" s="388">
        <v>10</v>
      </c>
      <c r="D136" s="389"/>
      <c r="E136" s="389"/>
      <c r="F136" s="390"/>
      <c r="G136" s="397" t="str">
        <f>C139</f>
        <v>Jドリーム三条</v>
      </c>
      <c r="H136" s="398"/>
      <c r="I136" s="398"/>
      <c r="J136" s="399"/>
      <c r="K136" s="397" t="str">
        <f>C142</f>
        <v>東青山ﾌｯﾄﾎﾞｰﾙ
ｸﾗﾌﾞｼﾞｭﾆｱ</v>
      </c>
      <c r="L136" s="398"/>
      <c r="M136" s="398"/>
      <c r="N136" s="399"/>
      <c r="O136" s="397" t="str">
        <f>C145</f>
        <v>希望が丘SC
スポーツ少年団</v>
      </c>
      <c r="P136" s="398"/>
      <c r="Q136" s="398"/>
      <c r="R136" s="399"/>
      <c r="S136" s="405" t="s">
        <v>543</v>
      </c>
      <c r="T136" s="406"/>
      <c r="U136" s="411" t="s">
        <v>544</v>
      </c>
      <c r="V136" s="406"/>
      <c r="W136" s="411" t="s">
        <v>545</v>
      </c>
      <c r="X136" s="406"/>
      <c r="Y136" s="414" t="s">
        <v>546</v>
      </c>
      <c r="Z136" s="415"/>
      <c r="AA136" s="420" t="s">
        <v>547</v>
      </c>
      <c r="AB136" s="421"/>
      <c r="AC136" s="422"/>
      <c r="AD136" s="197"/>
    </row>
    <row r="137" spans="2:33" ht="15.6" customHeight="1">
      <c r="C137" s="391"/>
      <c r="D137" s="392"/>
      <c r="E137" s="392"/>
      <c r="F137" s="393"/>
      <c r="G137" s="400"/>
      <c r="H137" s="401"/>
      <c r="I137" s="401"/>
      <c r="J137" s="402"/>
      <c r="K137" s="400"/>
      <c r="L137" s="401"/>
      <c r="M137" s="401"/>
      <c r="N137" s="402"/>
      <c r="O137" s="400"/>
      <c r="P137" s="401"/>
      <c r="Q137" s="401"/>
      <c r="R137" s="402"/>
      <c r="S137" s="407"/>
      <c r="T137" s="408"/>
      <c r="U137" s="412"/>
      <c r="V137" s="408"/>
      <c r="W137" s="412"/>
      <c r="X137" s="408"/>
      <c r="Y137" s="416"/>
      <c r="Z137" s="417"/>
      <c r="AA137" s="423"/>
      <c r="AB137" s="424"/>
      <c r="AC137" s="425"/>
      <c r="AD137" s="197"/>
    </row>
    <row r="138" spans="2:33" ht="15.6" customHeight="1">
      <c r="C138" s="394"/>
      <c r="D138" s="395"/>
      <c r="E138" s="395"/>
      <c r="F138" s="396"/>
      <c r="G138" s="502" t="str">
        <f>C141</f>
        <v>中越</v>
      </c>
      <c r="H138" s="503"/>
      <c r="I138" s="503"/>
      <c r="J138" s="504"/>
      <c r="K138" s="502" t="str">
        <f>C144</f>
        <v>新潟西</v>
      </c>
      <c r="L138" s="503"/>
      <c r="M138" s="503"/>
      <c r="N138" s="504"/>
      <c r="O138" s="502" t="str">
        <f>C147</f>
        <v>中越</v>
      </c>
      <c r="P138" s="503"/>
      <c r="Q138" s="503"/>
      <c r="R138" s="504"/>
      <c r="S138" s="409"/>
      <c r="T138" s="410"/>
      <c r="U138" s="413"/>
      <c r="V138" s="410"/>
      <c r="W138" s="413"/>
      <c r="X138" s="410"/>
      <c r="Y138" s="418"/>
      <c r="Z138" s="419"/>
      <c r="AA138" s="426"/>
      <c r="AB138" s="427"/>
      <c r="AC138" s="428"/>
      <c r="AD138" s="197"/>
    </row>
    <row r="139" spans="2:33" ht="15.6" customHeight="1">
      <c r="C139" s="438" t="s">
        <v>137</v>
      </c>
      <c r="D139" s="439"/>
      <c r="E139" s="439"/>
      <c r="F139" s="440"/>
      <c r="G139" s="208"/>
      <c r="H139" s="445"/>
      <c r="I139" s="445"/>
      <c r="J139" s="209"/>
      <c r="K139" s="206"/>
      <c r="L139" s="444" t="str">
        <f>IF(OR(K140="",N140="",),"",IF(K140-N140&gt;0,"○",IF(K140-N140=0,"△","●")))</f>
        <v>○</v>
      </c>
      <c r="M139" s="444"/>
      <c r="N139" s="207"/>
      <c r="O139" s="206"/>
      <c r="P139" s="444" t="str">
        <f>IF(OR(O140="",R140="",),"",IF(O140-R140&gt;0,"○",IF(O140-R140=0,"△","●")))</f>
        <v>○</v>
      </c>
      <c r="Q139" s="444"/>
      <c r="R139" s="207"/>
      <c r="S139" s="498">
        <f>IF(COUNTBLANK(G139:R141)=36,"",COUNTIF(G139:R141,"○")*3+COUNTIF(G139:R141,"△")*1)</f>
        <v>6</v>
      </c>
      <c r="T139" s="499"/>
      <c r="U139" s="499">
        <f>IF($S139="","",SUM(G140,K140,O140))</f>
        <v>12</v>
      </c>
      <c r="V139" s="499"/>
      <c r="W139" s="499">
        <f>IF($S139="","",SUM(J140,N140,R140))</f>
        <v>0</v>
      </c>
      <c r="X139" s="499"/>
      <c r="Y139" s="500">
        <f>IF($S139="","",U139-W139)</f>
        <v>12</v>
      </c>
      <c r="Z139" s="500"/>
      <c r="AA139" s="501">
        <f>IF($AD139="","",RANK(AD139,$AD139:$AD147))</f>
        <v>1</v>
      </c>
      <c r="AB139" s="501"/>
      <c r="AC139" s="501"/>
      <c r="AD139" s="474">
        <f>IF($S139="","",S139*10^9+Y139*10^6+U139*10^3-W139)</f>
        <v>6012012000</v>
      </c>
    </row>
    <row r="140" spans="2:33" ht="15.6" customHeight="1">
      <c r="C140" s="441"/>
      <c r="D140" s="442"/>
      <c r="E140" s="442"/>
      <c r="F140" s="443"/>
      <c r="G140" s="491"/>
      <c r="H140" s="211"/>
      <c r="I140" s="211"/>
      <c r="J140" s="493"/>
      <c r="K140" s="446">
        <f>IF(L140="","",SUM(L140:L141))</f>
        <v>1</v>
      </c>
      <c r="L140" s="210">
        <v>1</v>
      </c>
      <c r="M140" s="210">
        <v>0</v>
      </c>
      <c r="N140" s="448">
        <f>IF(M140="","",SUM(M140:M141))</f>
        <v>0</v>
      </c>
      <c r="O140" s="446">
        <f>IF(P140="","",SUM(P140:P141))</f>
        <v>11</v>
      </c>
      <c r="P140" s="210">
        <v>5</v>
      </c>
      <c r="Q140" s="210">
        <v>0</v>
      </c>
      <c r="R140" s="448">
        <f>IF(Q140="","",SUM(Q140:Q141))</f>
        <v>0</v>
      </c>
      <c r="S140" s="498"/>
      <c r="T140" s="499"/>
      <c r="U140" s="499"/>
      <c r="V140" s="499"/>
      <c r="W140" s="499"/>
      <c r="X140" s="499"/>
      <c r="Y140" s="500"/>
      <c r="Z140" s="500"/>
      <c r="AA140" s="501"/>
      <c r="AB140" s="501"/>
      <c r="AC140" s="501"/>
      <c r="AD140" s="474"/>
    </row>
    <row r="141" spans="2:33" ht="15.6" customHeight="1">
      <c r="C141" s="495" t="s">
        <v>551</v>
      </c>
      <c r="D141" s="496"/>
      <c r="E141" s="496"/>
      <c r="F141" s="497"/>
      <c r="G141" s="492"/>
      <c r="H141" s="213"/>
      <c r="I141" s="213"/>
      <c r="J141" s="494"/>
      <c r="K141" s="447"/>
      <c r="L141" s="212">
        <v>0</v>
      </c>
      <c r="M141" s="212">
        <v>0</v>
      </c>
      <c r="N141" s="449"/>
      <c r="O141" s="447"/>
      <c r="P141" s="212">
        <v>6</v>
      </c>
      <c r="Q141" s="212">
        <v>0</v>
      </c>
      <c r="R141" s="449"/>
      <c r="S141" s="498"/>
      <c r="T141" s="499"/>
      <c r="U141" s="499"/>
      <c r="V141" s="499"/>
      <c r="W141" s="499"/>
      <c r="X141" s="499"/>
      <c r="Y141" s="500"/>
      <c r="Z141" s="500"/>
      <c r="AA141" s="501"/>
      <c r="AB141" s="501"/>
      <c r="AC141" s="501"/>
      <c r="AD141" s="474"/>
    </row>
    <row r="142" spans="2:33" ht="15.6" customHeight="1">
      <c r="C142" s="397" t="s">
        <v>577</v>
      </c>
      <c r="D142" s="398"/>
      <c r="E142" s="398"/>
      <c r="F142" s="399"/>
      <c r="G142" s="206"/>
      <c r="H142" s="444" t="str">
        <f>IF(OR(G143="",J143="",),"",IF(G143-J143&gt;0,"○",IF(G143-J143=0,"△","●")))</f>
        <v>●</v>
      </c>
      <c r="I142" s="444"/>
      <c r="J142" s="207"/>
      <c r="K142" s="208"/>
      <c r="L142" s="445"/>
      <c r="M142" s="445"/>
      <c r="N142" s="209"/>
      <c r="O142" s="206"/>
      <c r="P142" s="444" t="str">
        <f>IF(OR(O143="",R143="",),"",IF(O143-R143&gt;0,"○",IF(O143-R143=0,"△","●")))</f>
        <v>○</v>
      </c>
      <c r="Q142" s="444"/>
      <c r="R142" s="207"/>
      <c r="S142" s="498">
        <f>IF(COUNTBLANK(G142:R144)=36,"",COUNTIF(G142:R144,"○")*3+COUNTIF(G142:R144,"△")*1)</f>
        <v>3</v>
      </c>
      <c r="T142" s="499"/>
      <c r="U142" s="499">
        <f>IF($S142="","",SUM(G143,K143,O143))</f>
        <v>10</v>
      </c>
      <c r="V142" s="499"/>
      <c r="W142" s="499">
        <f>IF($S142="","",SUM(J143,N143,R143))</f>
        <v>1</v>
      </c>
      <c r="X142" s="499"/>
      <c r="Y142" s="500">
        <f>IF($S142="","",U142-W142)</f>
        <v>9</v>
      </c>
      <c r="Z142" s="500"/>
      <c r="AA142" s="505">
        <f>IF($AD142="","",RANK(AD142,$AD139:$AD147))</f>
        <v>2</v>
      </c>
      <c r="AB142" s="505"/>
      <c r="AC142" s="505"/>
      <c r="AD142" s="474">
        <f>IF($S142="","",S142*10^9+Y142*10^6+U142*10^3-W142)</f>
        <v>3009009999</v>
      </c>
    </row>
    <row r="143" spans="2:33" ht="15.6" customHeight="1">
      <c r="C143" s="400"/>
      <c r="D143" s="401"/>
      <c r="E143" s="401"/>
      <c r="F143" s="402"/>
      <c r="G143" s="446">
        <f>IF(H143="","",SUM(H143:H144))</f>
        <v>0</v>
      </c>
      <c r="H143" s="210">
        <f>IF(M140="","",M140)</f>
        <v>0</v>
      </c>
      <c r="I143" s="210">
        <f>IF(L140="","",L140)</f>
        <v>1</v>
      </c>
      <c r="J143" s="448">
        <f>IF(I143="","",SUM(I143:I144))</f>
        <v>1</v>
      </c>
      <c r="K143" s="491"/>
      <c r="L143" s="211"/>
      <c r="M143" s="211"/>
      <c r="N143" s="493"/>
      <c r="O143" s="446">
        <f>IF(P143="","",SUM(P143:P144))</f>
        <v>10</v>
      </c>
      <c r="P143" s="210">
        <v>2</v>
      </c>
      <c r="Q143" s="210">
        <v>0</v>
      </c>
      <c r="R143" s="448">
        <f>IF(Q143="","",SUM(Q143:Q144))</f>
        <v>0</v>
      </c>
      <c r="S143" s="498"/>
      <c r="T143" s="499"/>
      <c r="U143" s="499"/>
      <c r="V143" s="499"/>
      <c r="W143" s="499"/>
      <c r="X143" s="499"/>
      <c r="Y143" s="500"/>
      <c r="Z143" s="500"/>
      <c r="AA143" s="505"/>
      <c r="AB143" s="505"/>
      <c r="AC143" s="505"/>
      <c r="AD143" s="474"/>
    </row>
    <row r="144" spans="2:33" ht="15.6" customHeight="1">
      <c r="C144" s="502" t="s">
        <v>556</v>
      </c>
      <c r="D144" s="503"/>
      <c r="E144" s="503"/>
      <c r="F144" s="504"/>
      <c r="G144" s="447"/>
      <c r="H144" s="212">
        <f>IF(M141="","",M141)</f>
        <v>0</v>
      </c>
      <c r="I144" s="212">
        <f>IF(L141="","",L141)</f>
        <v>0</v>
      </c>
      <c r="J144" s="449"/>
      <c r="K144" s="492"/>
      <c r="L144" s="213"/>
      <c r="M144" s="213"/>
      <c r="N144" s="494"/>
      <c r="O144" s="447"/>
      <c r="P144" s="212">
        <v>8</v>
      </c>
      <c r="Q144" s="212">
        <v>0</v>
      </c>
      <c r="R144" s="449"/>
      <c r="S144" s="498"/>
      <c r="T144" s="499"/>
      <c r="U144" s="499"/>
      <c r="V144" s="499"/>
      <c r="W144" s="499"/>
      <c r="X144" s="499"/>
      <c r="Y144" s="500"/>
      <c r="Z144" s="500"/>
      <c r="AA144" s="505"/>
      <c r="AB144" s="505"/>
      <c r="AC144" s="505"/>
      <c r="AD144" s="474"/>
    </row>
    <row r="145" spans="2:33" ht="15.6" customHeight="1">
      <c r="C145" s="397" t="s">
        <v>578</v>
      </c>
      <c r="D145" s="398"/>
      <c r="E145" s="398"/>
      <c r="F145" s="399"/>
      <c r="G145" s="206"/>
      <c r="H145" s="444" t="str">
        <f>IF(OR(G146="",J146="",),"",IF(G146-J146&gt;0,"○",IF(G146-J146=0,"△","●")))</f>
        <v>●</v>
      </c>
      <c r="I145" s="444"/>
      <c r="J145" s="207"/>
      <c r="K145" s="206"/>
      <c r="L145" s="444" t="str">
        <f>IF(OR(K146="",N146="",),"",IF(K146-N146&gt;0,"○",IF(K146-N146=0,"△","●")))</f>
        <v>●</v>
      </c>
      <c r="M145" s="444"/>
      <c r="N145" s="207"/>
      <c r="O145" s="208"/>
      <c r="P145" s="445"/>
      <c r="Q145" s="445"/>
      <c r="R145" s="209"/>
      <c r="S145" s="498">
        <f>IF(COUNTBLANK(G145:R147)=36,"",COUNTIF(G145:R147,"○")*3+COUNTIF(G145:R147,"△")*1)</f>
        <v>0</v>
      </c>
      <c r="T145" s="499"/>
      <c r="U145" s="499">
        <f>IF($S145="","",SUM(G146,K146,O146))</f>
        <v>0</v>
      </c>
      <c r="V145" s="499"/>
      <c r="W145" s="499">
        <f>IF($S145="","",SUM(J146,N146,R146))</f>
        <v>21</v>
      </c>
      <c r="X145" s="499"/>
      <c r="Y145" s="500">
        <f>IF($S145="","",U145-W145)</f>
        <v>-21</v>
      </c>
      <c r="Z145" s="500"/>
      <c r="AA145" s="505">
        <f>IF($AD145="","",RANK(AD145,$AD139:$AD147))</f>
        <v>3</v>
      </c>
      <c r="AB145" s="505"/>
      <c r="AC145" s="505"/>
      <c r="AD145" s="474">
        <f>IF($S145="","",S145*10^9+Y145*10^6+U145*10^3-W145)</f>
        <v>-21000021</v>
      </c>
    </row>
    <row r="146" spans="2:33" ht="15.6" customHeight="1">
      <c r="C146" s="400"/>
      <c r="D146" s="401"/>
      <c r="E146" s="401"/>
      <c r="F146" s="402"/>
      <c r="G146" s="446">
        <f>IF(H146="","",SUM(H146:H147))</f>
        <v>0</v>
      </c>
      <c r="H146" s="210">
        <f>IF(Q140="","",Q140)</f>
        <v>0</v>
      </c>
      <c r="I146" s="210">
        <f>IF(P140="","",P140)</f>
        <v>5</v>
      </c>
      <c r="J146" s="448">
        <f>IF(I146="","",SUM(I146:I147))</f>
        <v>11</v>
      </c>
      <c r="K146" s="446">
        <f>IF(L146="","",SUM(L146:L147))</f>
        <v>0</v>
      </c>
      <c r="L146" s="210">
        <f>IF(Q143="","",Q143)</f>
        <v>0</v>
      </c>
      <c r="M146" s="210">
        <f>IF(P143="","",P143)</f>
        <v>2</v>
      </c>
      <c r="N146" s="448">
        <f>IF(M146="","",SUM(M146:M147))</f>
        <v>10</v>
      </c>
      <c r="O146" s="491"/>
      <c r="P146" s="211"/>
      <c r="Q146" s="211"/>
      <c r="R146" s="493"/>
      <c r="S146" s="498"/>
      <c r="T146" s="499"/>
      <c r="U146" s="499"/>
      <c r="V146" s="499"/>
      <c r="W146" s="499"/>
      <c r="X146" s="499"/>
      <c r="Y146" s="500"/>
      <c r="Z146" s="500"/>
      <c r="AA146" s="505"/>
      <c r="AB146" s="505"/>
      <c r="AC146" s="505"/>
      <c r="AD146" s="474"/>
    </row>
    <row r="147" spans="2:33" ht="15.6" customHeight="1">
      <c r="C147" s="502" t="s">
        <v>551</v>
      </c>
      <c r="D147" s="503"/>
      <c r="E147" s="503"/>
      <c r="F147" s="504"/>
      <c r="G147" s="447"/>
      <c r="H147" s="212">
        <f>IF(Q141="","",Q141)</f>
        <v>0</v>
      </c>
      <c r="I147" s="212">
        <f>IF(P141="","",P141)</f>
        <v>6</v>
      </c>
      <c r="J147" s="449"/>
      <c r="K147" s="447"/>
      <c r="L147" s="212">
        <f>IF(Q144="","",Q144)</f>
        <v>0</v>
      </c>
      <c r="M147" s="212">
        <f>IF(P144="","",P144)</f>
        <v>8</v>
      </c>
      <c r="N147" s="449"/>
      <c r="O147" s="492"/>
      <c r="P147" s="213"/>
      <c r="Q147" s="213"/>
      <c r="R147" s="494"/>
      <c r="S147" s="498"/>
      <c r="T147" s="499"/>
      <c r="U147" s="499"/>
      <c r="V147" s="499"/>
      <c r="W147" s="499"/>
      <c r="X147" s="499"/>
      <c r="Y147" s="500"/>
      <c r="Z147" s="500"/>
      <c r="AA147" s="505"/>
      <c r="AB147" s="505"/>
      <c r="AC147" s="505"/>
      <c r="AD147" s="474"/>
    </row>
    <row r="148" spans="2:33" ht="15.6" customHeight="1">
      <c r="B148" s="214"/>
      <c r="C148" s="214"/>
      <c r="D148" s="214"/>
      <c r="E148" s="214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6"/>
      <c r="S148" s="216"/>
      <c r="T148" s="216"/>
      <c r="U148" s="216"/>
      <c r="V148" s="217"/>
      <c r="W148" s="217"/>
      <c r="X148" s="217"/>
      <c r="Y148" s="217"/>
      <c r="Z148" s="217"/>
      <c r="AA148" s="218"/>
      <c r="AB148" s="218"/>
      <c r="AC148" s="218"/>
      <c r="AD148" s="217"/>
      <c r="AE148" s="217"/>
      <c r="AF148" s="217"/>
      <c r="AG148" s="197"/>
    </row>
    <row r="149" spans="2:33" ht="15.6" customHeight="1">
      <c r="B149" s="214"/>
      <c r="C149" s="214"/>
      <c r="D149" s="214"/>
      <c r="E149" s="214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6"/>
      <c r="S149" s="216"/>
      <c r="T149" s="216"/>
      <c r="U149" s="216"/>
      <c r="V149" s="217"/>
      <c r="W149" s="217"/>
      <c r="X149" s="217"/>
      <c r="Y149" s="217"/>
      <c r="Z149" s="217"/>
      <c r="AA149" s="218"/>
      <c r="AB149" s="218"/>
      <c r="AC149" s="218"/>
      <c r="AD149" s="217"/>
      <c r="AE149" s="217"/>
      <c r="AF149" s="217"/>
      <c r="AG149" s="197"/>
    </row>
    <row r="150" spans="2:33" ht="15.6" customHeight="1">
      <c r="C150" s="388">
        <v>11</v>
      </c>
      <c r="D150" s="389"/>
      <c r="E150" s="389"/>
      <c r="F150" s="390"/>
      <c r="G150" s="397" t="str">
        <f>C153</f>
        <v>南万代フット
ボールクラブ</v>
      </c>
      <c r="H150" s="398"/>
      <c r="I150" s="398"/>
      <c r="J150" s="399"/>
      <c r="K150" s="397" t="str">
        <f>C156</f>
        <v>FC rosso</v>
      </c>
      <c r="L150" s="398"/>
      <c r="M150" s="398"/>
      <c r="N150" s="399"/>
      <c r="O150" s="397" t="str">
        <f>C159</f>
        <v>紫雲寺サッカー
少年団</v>
      </c>
      <c r="P150" s="398"/>
      <c r="Q150" s="398"/>
      <c r="R150" s="399"/>
      <c r="S150" s="405" t="s">
        <v>543</v>
      </c>
      <c r="T150" s="406"/>
      <c r="U150" s="411" t="s">
        <v>544</v>
      </c>
      <c r="V150" s="406"/>
      <c r="W150" s="411" t="s">
        <v>545</v>
      </c>
      <c r="X150" s="406"/>
      <c r="Y150" s="414" t="s">
        <v>546</v>
      </c>
      <c r="Z150" s="415"/>
      <c r="AA150" s="420" t="s">
        <v>547</v>
      </c>
      <c r="AB150" s="421"/>
      <c r="AC150" s="422"/>
      <c r="AD150" s="197"/>
    </row>
    <row r="151" spans="2:33" ht="15.6" customHeight="1">
      <c r="C151" s="391"/>
      <c r="D151" s="392"/>
      <c r="E151" s="392"/>
      <c r="F151" s="393"/>
      <c r="G151" s="400"/>
      <c r="H151" s="401"/>
      <c r="I151" s="401"/>
      <c r="J151" s="402"/>
      <c r="K151" s="400"/>
      <c r="L151" s="401"/>
      <c r="M151" s="401"/>
      <c r="N151" s="402"/>
      <c r="O151" s="400"/>
      <c r="P151" s="401"/>
      <c r="Q151" s="401"/>
      <c r="R151" s="402"/>
      <c r="S151" s="407"/>
      <c r="T151" s="408"/>
      <c r="U151" s="412"/>
      <c r="V151" s="408"/>
      <c r="W151" s="412"/>
      <c r="X151" s="408"/>
      <c r="Y151" s="416"/>
      <c r="Z151" s="417"/>
      <c r="AA151" s="423"/>
      <c r="AB151" s="424"/>
      <c r="AC151" s="425"/>
      <c r="AD151" s="197"/>
    </row>
    <row r="152" spans="2:33" ht="15.6" customHeight="1">
      <c r="C152" s="394"/>
      <c r="D152" s="395"/>
      <c r="E152" s="395"/>
      <c r="F152" s="396"/>
      <c r="G152" s="502" t="str">
        <f>C155</f>
        <v>新潟中</v>
      </c>
      <c r="H152" s="503"/>
      <c r="I152" s="503"/>
      <c r="J152" s="504"/>
      <c r="K152" s="502" t="str">
        <f>C158</f>
        <v>新潟東</v>
      </c>
      <c r="L152" s="503"/>
      <c r="M152" s="503"/>
      <c r="N152" s="504"/>
      <c r="O152" s="502" t="str">
        <f>C161</f>
        <v>下越</v>
      </c>
      <c r="P152" s="503"/>
      <c r="Q152" s="503"/>
      <c r="R152" s="504"/>
      <c r="S152" s="409"/>
      <c r="T152" s="410"/>
      <c r="U152" s="413"/>
      <c r="V152" s="410"/>
      <c r="W152" s="413"/>
      <c r="X152" s="410"/>
      <c r="Y152" s="418"/>
      <c r="Z152" s="419"/>
      <c r="AA152" s="426"/>
      <c r="AB152" s="427"/>
      <c r="AC152" s="428"/>
      <c r="AD152" s="197"/>
    </row>
    <row r="153" spans="2:33" ht="15.6" customHeight="1">
      <c r="C153" s="438" t="s">
        <v>579</v>
      </c>
      <c r="D153" s="439"/>
      <c r="E153" s="439"/>
      <c r="F153" s="440"/>
      <c r="G153" s="208"/>
      <c r="H153" s="445"/>
      <c r="I153" s="445"/>
      <c r="J153" s="209"/>
      <c r="K153" s="206"/>
      <c r="L153" s="444" t="str">
        <f>IF(OR(K154="",N154="",),"",IF(K154-N154&gt;0,"○",IF(K154-N154=0,"△","●")))</f>
        <v>○</v>
      </c>
      <c r="M153" s="444"/>
      <c r="N153" s="207"/>
      <c r="O153" s="206"/>
      <c r="P153" s="444" t="str">
        <f>IF(OR(O154="",R154="",),"",IF(O154-R154&gt;0,"○",IF(O154-R154=0,"△","●")))</f>
        <v>○</v>
      </c>
      <c r="Q153" s="444"/>
      <c r="R153" s="207"/>
      <c r="S153" s="498">
        <f>IF(COUNTBLANK(G153:R155)=36,"",COUNTIF(G153:R155,"○")*3+COUNTIF(G153:R155,"△")*1)</f>
        <v>6</v>
      </c>
      <c r="T153" s="499"/>
      <c r="U153" s="499">
        <f>IF($S153="","",SUM(G154,K154,O154))</f>
        <v>9</v>
      </c>
      <c r="V153" s="499"/>
      <c r="W153" s="499">
        <f>IF($S153="","",SUM(J154,N154,R154))</f>
        <v>1</v>
      </c>
      <c r="X153" s="499"/>
      <c r="Y153" s="500">
        <f>IF($S153="","",U153-W153)</f>
        <v>8</v>
      </c>
      <c r="Z153" s="500"/>
      <c r="AA153" s="501">
        <f>IF($AD153="","",RANK(AD153,$AD153:$AD161))</f>
        <v>1</v>
      </c>
      <c r="AB153" s="501"/>
      <c r="AC153" s="501"/>
      <c r="AD153" s="474">
        <f>IF($S153="","",S153*10^9+Y153*10^6+U153*10^3-W153)</f>
        <v>6008008999</v>
      </c>
    </row>
    <row r="154" spans="2:33" ht="15.6" customHeight="1">
      <c r="C154" s="441"/>
      <c r="D154" s="442"/>
      <c r="E154" s="442"/>
      <c r="F154" s="443"/>
      <c r="G154" s="491"/>
      <c r="H154" s="211"/>
      <c r="I154" s="211"/>
      <c r="J154" s="493"/>
      <c r="K154" s="446">
        <f>IF(L154="","",SUM(L154:L155))</f>
        <v>1</v>
      </c>
      <c r="L154" s="210">
        <v>1</v>
      </c>
      <c r="M154" s="210">
        <v>0</v>
      </c>
      <c r="N154" s="448">
        <f>IF(M154="","",SUM(M154:M155))</f>
        <v>0</v>
      </c>
      <c r="O154" s="446">
        <f>IF(P154="","",SUM(P154:P155))</f>
        <v>8</v>
      </c>
      <c r="P154" s="210">
        <v>2</v>
      </c>
      <c r="Q154" s="210">
        <v>0</v>
      </c>
      <c r="R154" s="448">
        <f>IF(Q154="","",SUM(Q154:Q155))</f>
        <v>1</v>
      </c>
      <c r="S154" s="498"/>
      <c r="T154" s="499"/>
      <c r="U154" s="499"/>
      <c r="V154" s="499"/>
      <c r="W154" s="499"/>
      <c r="X154" s="499"/>
      <c r="Y154" s="500"/>
      <c r="Z154" s="500"/>
      <c r="AA154" s="501"/>
      <c r="AB154" s="501"/>
      <c r="AC154" s="501"/>
      <c r="AD154" s="474"/>
    </row>
    <row r="155" spans="2:33" ht="15.6" customHeight="1">
      <c r="C155" s="506" t="s">
        <v>555</v>
      </c>
      <c r="D155" s="507"/>
      <c r="E155" s="507"/>
      <c r="F155" s="508"/>
      <c r="G155" s="492"/>
      <c r="H155" s="213"/>
      <c r="I155" s="213"/>
      <c r="J155" s="494"/>
      <c r="K155" s="447"/>
      <c r="L155" s="212">
        <v>0</v>
      </c>
      <c r="M155" s="212">
        <v>0</v>
      </c>
      <c r="N155" s="449"/>
      <c r="O155" s="447"/>
      <c r="P155" s="212">
        <v>6</v>
      </c>
      <c r="Q155" s="212">
        <v>1</v>
      </c>
      <c r="R155" s="449"/>
      <c r="S155" s="498"/>
      <c r="T155" s="499"/>
      <c r="U155" s="499"/>
      <c r="V155" s="499"/>
      <c r="W155" s="499"/>
      <c r="X155" s="499"/>
      <c r="Y155" s="500"/>
      <c r="Z155" s="500"/>
      <c r="AA155" s="501"/>
      <c r="AB155" s="501"/>
      <c r="AC155" s="501"/>
      <c r="AD155" s="474"/>
    </row>
    <row r="156" spans="2:33" ht="15.6" customHeight="1">
      <c r="C156" s="397" t="s">
        <v>235</v>
      </c>
      <c r="D156" s="398"/>
      <c r="E156" s="398"/>
      <c r="F156" s="399"/>
      <c r="G156" s="206"/>
      <c r="H156" s="444" t="str">
        <f>IF(OR(G157="",J157="",),"",IF(G157-J157&gt;0,"○",IF(G157-J157=0,"△","●")))</f>
        <v>●</v>
      </c>
      <c r="I156" s="444"/>
      <c r="J156" s="207"/>
      <c r="K156" s="208"/>
      <c r="L156" s="445"/>
      <c r="M156" s="445"/>
      <c r="N156" s="209"/>
      <c r="O156" s="206"/>
      <c r="P156" s="444" t="str">
        <f>IF(OR(O157="",R157="",),"",IF(O157-R157&gt;0,"○",IF(O157-R157=0,"△","●")))</f>
        <v>○</v>
      </c>
      <c r="Q156" s="444"/>
      <c r="R156" s="207"/>
      <c r="S156" s="498">
        <f>IF(COUNTBLANK(G156:R158)=36,"",COUNTIF(G156:R158,"○")*3+COUNTIF(G156:R158,"△")*1)</f>
        <v>3</v>
      </c>
      <c r="T156" s="499"/>
      <c r="U156" s="499">
        <f>IF($S156="","",SUM(G157,K157,O157))</f>
        <v>3</v>
      </c>
      <c r="V156" s="499"/>
      <c r="W156" s="499">
        <f>IF($S156="","",SUM(J157,N157,R157))</f>
        <v>1</v>
      </c>
      <c r="X156" s="499"/>
      <c r="Y156" s="500">
        <f>IF($S156="","",U156-W156)</f>
        <v>2</v>
      </c>
      <c r="Z156" s="500"/>
      <c r="AA156" s="505">
        <f>IF($AD156="","",RANK(AD156,$AD153:$AD161))</f>
        <v>2</v>
      </c>
      <c r="AB156" s="505"/>
      <c r="AC156" s="505"/>
      <c r="AD156" s="474">
        <f>IF($S156="","",S156*10^9+Y156*10^6+U156*10^3-W156)</f>
        <v>3002002999</v>
      </c>
    </row>
    <row r="157" spans="2:33" ht="15.6" customHeight="1">
      <c r="C157" s="400"/>
      <c r="D157" s="401"/>
      <c r="E157" s="401"/>
      <c r="F157" s="402"/>
      <c r="G157" s="446">
        <f>IF(H157="","",SUM(H157:H158))</f>
        <v>0</v>
      </c>
      <c r="H157" s="210">
        <f>IF(M154="","",M154)</f>
        <v>0</v>
      </c>
      <c r="I157" s="210">
        <f>IF(L154="","",L154)</f>
        <v>1</v>
      </c>
      <c r="J157" s="448">
        <f>IF(I157="","",SUM(I157:I158))</f>
        <v>1</v>
      </c>
      <c r="K157" s="491"/>
      <c r="L157" s="211"/>
      <c r="M157" s="211"/>
      <c r="N157" s="493"/>
      <c r="O157" s="446">
        <f>IF(P157="","",SUM(P157:P158))</f>
        <v>3</v>
      </c>
      <c r="P157" s="210">
        <v>1</v>
      </c>
      <c r="Q157" s="210">
        <v>0</v>
      </c>
      <c r="R157" s="448">
        <f>IF(Q157="","",SUM(Q157:Q158))</f>
        <v>0</v>
      </c>
      <c r="S157" s="498"/>
      <c r="T157" s="499"/>
      <c r="U157" s="499"/>
      <c r="V157" s="499"/>
      <c r="W157" s="499"/>
      <c r="X157" s="499"/>
      <c r="Y157" s="500"/>
      <c r="Z157" s="500"/>
      <c r="AA157" s="505"/>
      <c r="AB157" s="505"/>
      <c r="AC157" s="505"/>
      <c r="AD157" s="474"/>
    </row>
    <row r="158" spans="2:33" ht="15.6" customHeight="1">
      <c r="C158" s="475" t="s">
        <v>549</v>
      </c>
      <c r="D158" s="476"/>
      <c r="E158" s="476"/>
      <c r="F158" s="477"/>
      <c r="G158" s="447"/>
      <c r="H158" s="212">
        <f>IF(M155="","",M155)</f>
        <v>0</v>
      </c>
      <c r="I158" s="212">
        <f>IF(L155="","",L155)</f>
        <v>0</v>
      </c>
      <c r="J158" s="449"/>
      <c r="K158" s="492"/>
      <c r="L158" s="213"/>
      <c r="M158" s="213"/>
      <c r="N158" s="494"/>
      <c r="O158" s="447"/>
      <c r="P158" s="212">
        <v>2</v>
      </c>
      <c r="Q158" s="212">
        <v>0</v>
      </c>
      <c r="R158" s="449"/>
      <c r="S158" s="498"/>
      <c r="T158" s="499"/>
      <c r="U158" s="499"/>
      <c r="V158" s="499"/>
      <c r="W158" s="499"/>
      <c r="X158" s="499"/>
      <c r="Y158" s="500"/>
      <c r="Z158" s="500"/>
      <c r="AA158" s="505"/>
      <c r="AB158" s="505"/>
      <c r="AC158" s="505"/>
      <c r="AD158" s="474"/>
    </row>
    <row r="159" spans="2:33" ht="15.6" customHeight="1">
      <c r="C159" s="397" t="s">
        <v>580</v>
      </c>
      <c r="D159" s="398"/>
      <c r="E159" s="398"/>
      <c r="F159" s="399"/>
      <c r="G159" s="206"/>
      <c r="H159" s="444" t="str">
        <f>IF(OR(G160="",J160="",),"",IF(G160-J160&gt;0,"○",IF(G160-J160=0,"△","●")))</f>
        <v>●</v>
      </c>
      <c r="I159" s="444"/>
      <c r="J159" s="207"/>
      <c r="K159" s="206"/>
      <c r="L159" s="444" t="str">
        <f>IF(OR(K160="",N160="",),"",IF(K160-N160&gt;0,"○",IF(K160-N160=0,"△","●")))</f>
        <v>●</v>
      </c>
      <c r="M159" s="444"/>
      <c r="N159" s="207"/>
      <c r="O159" s="208"/>
      <c r="P159" s="445"/>
      <c r="Q159" s="445"/>
      <c r="R159" s="209"/>
      <c r="S159" s="498">
        <f>IF(COUNTBLANK(G159:R161)=36,"",COUNTIF(G159:R161,"○")*3+COUNTIF(G159:R161,"△")*1)</f>
        <v>0</v>
      </c>
      <c r="T159" s="499"/>
      <c r="U159" s="499">
        <f>IF($S159="","",SUM(G160,K160,O160))</f>
        <v>1</v>
      </c>
      <c r="V159" s="499"/>
      <c r="W159" s="499">
        <f>IF($S159="","",SUM(J160,N160,R160))</f>
        <v>11</v>
      </c>
      <c r="X159" s="499"/>
      <c r="Y159" s="500">
        <f>IF($S159="","",U159-W159)</f>
        <v>-10</v>
      </c>
      <c r="Z159" s="500"/>
      <c r="AA159" s="505">
        <f>IF($AD159="","",RANK(AD159,$AD153:$AD161))</f>
        <v>3</v>
      </c>
      <c r="AB159" s="505"/>
      <c r="AC159" s="505"/>
      <c r="AD159" s="474">
        <f>IF($S159="","",S159*10^9+Y159*10^6+U159*10^3-W159)</f>
        <v>-9999011</v>
      </c>
    </row>
    <row r="160" spans="2:33" ht="15.6" customHeight="1">
      <c r="C160" s="400"/>
      <c r="D160" s="401"/>
      <c r="E160" s="401"/>
      <c r="F160" s="402"/>
      <c r="G160" s="446">
        <f>IF(H160="","",SUM(H160:H161))</f>
        <v>1</v>
      </c>
      <c r="H160" s="210">
        <f>IF(Q154="","",Q154)</f>
        <v>0</v>
      </c>
      <c r="I160" s="210">
        <f>IF(P154="","",P154)</f>
        <v>2</v>
      </c>
      <c r="J160" s="448">
        <f>IF(I160="","",SUM(I160:I161))</f>
        <v>8</v>
      </c>
      <c r="K160" s="446">
        <f>IF(L160="","",SUM(L160:L161))</f>
        <v>0</v>
      </c>
      <c r="L160" s="210">
        <f>IF(Q157="","",Q157)</f>
        <v>0</v>
      </c>
      <c r="M160" s="210">
        <f>IF(P157="","",P157)</f>
        <v>1</v>
      </c>
      <c r="N160" s="448">
        <f>IF(M160="","",SUM(M160:M161))</f>
        <v>3</v>
      </c>
      <c r="O160" s="491"/>
      <c r="P160" s="211"/>
      <c r="Q160" s="211"/>
      <c r="R160" s="493"/>
      <c r="S160" s="498"/>
      <c r="T160" s="499"/>
      <c r="U160" s="499"/>
      <c r="V160" s="499"/>
      <c r="W160" s="499"/>
      <c r="X160" s="499"/>
      <c r="Y160" s="500"/>
      <c r="Z160" s="500"/>
      <c r="AA160" s="505"/>
      <c r="AB160" s="505"/>
      <c r="AC160" s="505"/>
      <c r="AD160" s="474"/>
    </row>
    <row r="161" spans="2:33" ht="15.6" customHeight="1">
      <c r="C161" s="475" t="s">
        <v>553</v>
      </c>
      <c r="D161" s="476"/>
      <c r="E161" s="476"/>
      <c r="F161" s="477"/>
      <c r="G161" s="447"/>
      <c r="H161" s="212">
        <f>IF(Q155="","",Q155)</f>
        <v>1</v>
      </c>
      <c r="I161" s="212">
        <f>IF(P155="","",P155)</f>
        <v>6</v>
      </c>
      <c r="J161" s="449"/>
      <c r="K161" s="447"/>
      <c r="L161" s="212">
        <f>IF(Q158="","",Q158)</f>
        <v>0</v>
      </c>
      <c r="M161" s="212">
        <f>IF(P158="","",P158)</f>
        <v>2</v>
      </c>
      <c r="N161" s="449"/>
      <c r="O161" s="492"/>
      <c r="P161" s="213"/>
      <c r="Q161" s="213"/>
      <c r="R161" s="494"/>
      <c r="S161" s="498"/>
      <c r="T161" s="499"/>
      <c r="U161" s="499"/>
      <c r="V161" s="499"/>
      <c r="W161" s="499"/>
      <c r="X161" s="499"/>
      <c r="Y161" s="500"/>
      <c r="Z161" s="500"/>
      <c r="AA161" s="505"/>
      <c r="AB161" s="505"/>
      <c r="AC161" s="505"/>
      <c r="AD161" s="474"/>
    </row>
    <row r="162" spans="2:33" ht="15.6" customHeight="1">
      <c r="B162" s="214"/>
      <c r="C162" s="214"/>
      <c r="D162" s="214"/>
      <c r="E162" s="214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6"/>
      <c r="S162" s="216"/>
      <c r="T162" s="216"/>
      <c r="U162" s="216"/>
      <c r="V162" s="217"/>
      <c r="W162" s="217"/>
      <c r="X162" s="217"/>
      <c r="Y162" s="217"/>
      <c r="Z162" s="217"/>
      <c r="AA162" s="218"/>
      <c r="AB162" s="218"/>
      <c r="AC162" s="218"/>
      <c r="AD162" s="217"/>
      <c r="AE162" s="217"/>
      <c r="AF162" s="217"/>
      <c r="AG162" s="197"/>
    </row>
    <row r="163" spans="2:33" ht="15.6" customHeight="1">
      <c r="B163" s="214"/>
      <c r="C163" s="214"/>
      <c r="D163" s="214"/>
      <c r="E163" s="214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6"/>
      <c r="S163" s="216"/>
      <c r="T163" s="216"/>
      <c r="U163" s="216"/>
      <c r="V163" s="217"/>
      <c r="W163" s="217"/>
      <c r="X163" s="217"/>
      <c r="Y163" s="217"/>
      <c r="Z163" s="217"/>
      <c r="AA163" s="218"/>
      <c r="AB163" s="218"/>
      <c r="AC163" s="218"/>
      <c r="AD163" s="217"/>
      <c r="AE163" s="217"/>
      <c r="AF163" s="217"/>
      <c r="AG163" s="197"/>
    </row>
    <row r="164" spans="2:33" ht="15.6" customHeight="1">
      <c r="C164" s="388">
        <v>12</v>
      </c>
      <c r="D164" s="389"/>
      <c r="E164" s="389"/>
      <c r="F164" s="390"/>
      <c r="G164" s="397" t="str">
        <f>C167</f>
        <v>FC頸城</v>
      </c>
      <c r="H164" s="398"/>
      <c r="I164" s="398"/>
      <c r="J164" s="399"/>
      <c r="K164" s="397" t="str">
        <f>C170</f>
        <v>越路Jrフット
ボールクラブ</v>
      </c>
      <c r="L164" s="398"/>
      <c r="M164" s="398"/>
      <c r="N164" s="399"/>
      <c r="O164" s="397" t="str">
        <f>C173</f>
        <v>豊浦JFC</v>
      </c>
      <c r="P164" s="398"/>
      <c r="Q164" s="398"/>
      <c r="R164" s="399"/>
      <c r="S164" s="405" t="s">
        <v>543</v>
      </c>
      <c r="T164" s="406"/>
      <c r="U164" s="411" t="s">
        <v>544</v>
      </c>
      <c r="V164" s="406"/>
      <c r="W164" s="411" t="s">
        <v>545</v>
      </c>
      <c r="X164" s="406"/>
      <c r="Y164" s="414" t="s">
        <v>546</v>
      </c>
      <c r="Z164" s="415"/>
      <c r="AA164" s="420" t="s">
        <v>547</v>
      </c>
      <c r="AB164" s="421"/>
      <c r="AC164" s="422"/>
      <c r="AD164" s="197"/>
    </row>
    <row r="165" spans="2:33" ht="15.6" customHeight="1">
      <c r="C165" s="391"/>
      <c r="D165" s="392"/>
      <c r="E165" s="392"/>
      <c r="F165" s="393"/>
      <c r="G165" s="400"/>
      <c r="H165" s="401"/>
      <c r="I165" s="401"/>
      <c r="J165" s="402"/>
      <c r="K165" s="400"/>
      <c r="L165" s="401"/>
      <c r="M165" s="401"/>
      <c r="N165" s="402"/>
      <c r="O165" s="400"/>
      <c r="P165" s="401"/>
      <c r="Q165" s="401"/>
      <c r="R165" s="402"/>
      <c r="S165" s="407"/>
      <c r="T165" s="408"/>
      <c r="U165" s="412"/>
      <c r="V165" s="408"/>
      <c r="W165" s="412"/>
      <c r="X165" s="408"/>
      <c r="Y165" s="416"/>
      <c r="Z165" s="417"/>
      <c r="AA165" s="423"/>
      <c r="AB165" s="424"/>
      <c r="AC165" s="425"/>
      <c r="AD165" s="197"/>
    </row>
    <row r="166" spans="2:33" ht="15.6" customHeight="1">
      <c r="C166" s="394"/>
      <c r="D166" s="395"/>
      <c r="E166" s="395"/>
      <c r="F166" s="396"/>
      <c r="G166" s="502" t="str">
        <f>C169</f>
        <v>上越</v>
      </c>
      <c r="H166" s="503"/>
      <c r="I166" s="503"/>
      <c r="J166" s="504"/>
      <c r="K166" s="502" t="str">
        <f>C172</f>
        <v>中越</v>
      </c>
      <c r="L166" s="503"/>
      <c r="M166" s="503"/>
      <c r="N166" s="504"/>
      <c r="O166" s="502" t="str">
        <f>C175</f>
        <v>下越</v>
      </c>
      <c r="P166" s="503"/>
      <c r="Q166" s="503"/>
      <c r="R166" s="504"/>
      <c r="S166" s="409"/>
      <c r="T166" s="410"/>
      <c r="U166" s="413"/>
      <c r="V166" s="410"/>
      <c r="W166" s="413"/>
      <c r="X166" s="410"/>
      <c r="Y166" s="418"/>
      <c r="Z166" s="419"/>
      <c r="AA166" s="426"/>
      <c r="AB166" s="427"/>
      <c r="AC166" s="428"/>
      <c r="AD166" s="197"/>
    </row>
    <row r="167" spans="2:33" ht="15.6" customHeight="1">
      <c r="C167" s="479" t="s">
        <v>242</v>
      </c>
      <c r="D167" s="480"/>
      <c r="E167" s="480"/>
      <c r="F167" s="481"/>
      <c r="G167" s="208"/>
      <c r="H167" s="445"/>
      <c r="I167" s="445"/>
      <c r="J167" s="209"/>
      <c r="K167" s="206"/>
      <c r="L167" s="444" t="str">
        <f>IF(OR(K168="",N168="",),"",IF(K168-N168&gt;0,"○",IF(K168-N168=0,"△","●")))</f>
        <v>●</v>
      </c>
      <c r="M167" s="444"/>
      <c r="N167" s="207"/>
      <c r="O167" s="206"/>
      <c r="P167" s="444" t="str">
        <f>IF(OR(O168="",R168="",),"",IF(O168-R168&gt;0,"○",IF(O168-R168=0,"△","●")))</f>
        <v>○</v>
      </c>
      <c r="Q167" s="444"/>
      <c r="R167" s="207"/>
      <c r="S167" s="498">
        <f>IF(COUNTBLANK(G167:R169)=36,"",COUNTIF(G167:R169,"○")*3+COUNTIF(G167:R169,"△")*1)</f>
        <v>3</v>
      </c>
      <c r="T167" s="499"/>
      <c r="U167" s="499">
        <f>IF($S167="","",SUM(G168,K168,O168))</f>
        <v>8</v>
      </c>
      <c r="V167" s="499"/>
      <c r="W167" s="499">
        <f>IF($S167="","",SUM(J168,N168,R168))</f>
        <v>2</v>
      </c>
      <c r="X167" s="499"/>
      <c r="Y167" s="500">
        <f>IF($S167="","",U167-W167)</f>
        <v>6</v>
      </c>
      <c r="Z167" s="500"/>
      <c r="AA167" s="505">
        <f>IF($AD167="","",RANK(AD167,$AD167:$AD175))</f>
        <v>2</v>
      </c>
      <c r="AB167" s="505"/>
      <c r="AC167" s="505"/>
      <c r="AD167" s="474">
        <f>IF($S167="","",S167*10^9+Y167*10^6+U167*10^3-W167)</f>
        <v>3006007998</v>
      </c>
    </row>
    <row r="168" spans="2:33" ht="15.6" customHeight="1">
      <c r="C168" s="482"/>
      <c r="D168" s="483"/>
      <c r="E168" s="483"/>
      <c r="F168" s="484"/>
      <c r="G168" s="491"/>
      <c r="H168" s="211"/>
      <c r="I168" s="211"/>
      <c r="J168" s="493"/>
      <c r="K168" s="446">
        <f>IF(L168="","",SUM(L168:L169))</f>
        <v>0</v>
      </c>
      <c r="L168" s="210">
        <v>0</v>
      </c>
      <c r="M168" s="210">
        <v>1</v>
      </c>
      <c r="N168" s="448">
        <f>IF(M168="","",SUM(M168:M169))</f>
        <v>1</v>
      </c>
      <c r="O168" s="446">
        <f>IF(P168="","",SUM(P168:P169))</f>
        <v>8</v>
      </c>
      <c r="P168" s="210">
        <v>4</v>
      </c>
      <c r="Q168" s="210">
        <v>0</v>
      </c>
      <c r="R168" s="448">
        <f>IF(Q168="","",SUM(Q168:Q169))</f>
        <v>1</v>
      </c>
      <c r="S168" s="498"/>
      <c r="T168" s="499"/>
      <c r="U168" s="499"/>
      <c r="V168" s="499"/>
      <c r="W168" s="499"/>
      <c r="X168" s="499"/>
      <c r="Y168" s="500"/>
      <c r="Z168" s="500"/>
      <c r="AA168" s="505"/>
      <c r="AB168" s="505"/>
      <c r="AC168" s="505"/>
      <c r="AD168" s="474"/>
    </row>
    <row r="169" spans="2:33" ht="15.6" customHeight="1">
      <c r="C169" s="502" t="s">
        <v>554</v>
      </c>
      <c r="D169" s="503"/>
      <c r="E169" s="503"/>
      <c r="F169" s="504"/>
      <c r="G169" s="492"/>
      <c r="H169" s="213"/>
      <c r="I169" s="213"/>
      <c r="J169" s="494"/>
      <c r="K169" s="447"/>
      <c r="L169" s="212">
        <v>0</v>
      </c>
      <c r="M169" s="212">
        <v>0</v>
      </c>
      <c r="N169" s="449"/>
      <c r="O169" s="447"/>
      <c r="P169" s="212">
        <v>4</v>
      </c>
      <c r="Q169" s="212">
        <v>1</v>
      </c>
      <c r="R169" s="449"/>
      <c r="S169" s="498"/>
      <c r="T169" s="499"/>
      <c r="U169" s="499"/>
      <c r="V169" s="499"/>
      <c r="W169" s="499"/>
      <c r="X169" s="499"/>
      <c r="Y169" s="500"/>
      <c r="Z169" s="500"/>
      <c r="AA169" s="505"/>
      <c r="AB169" s="505"/>
      <c r="AC169" s="505"/>
      <c r="AD169" s="474"/>
    </row>
    <row r="170" spans="2:33" ht="15.6" customHeight="1">
      <c r="C170" s="438" t="s">
        <v>581</v>
      </c>
      <c r="D170" s="439"/>
      <c r="E170" s="439"/>
      <c r="F170" s="440"/>
      <c r="G170" s="206"/>
      <c r="H170" s="444" t="str">
        <f>IF(OR(G171="",J171="",),"",IF(G171-J171&gt;0,"○",IF(G171-J171=0,"△","●")))</f>
        <v>○</v>
      </c>
      <c r="I170" s="444"/>
      <c r="J170" s="207"/>
      <c r="K170" s="208"/>
      <c r="L170" s="445"/>
      <c r="M170" s="445"/>
      <c r="N170" s="209"/>
      <c r="O170" s="206"/>
      <c r="P170" s="444" t="str">
        <f>IF(OR(O171="",R171="",),"",IF(O171-R171&gt;0,"○",IF(O171-R171=0,"△","●")))</f>
        <v>○</v>
      </c>
      <c r="Q170" s="444"/>
      <c r="R170" s="207"/>
      <c r="S170" s="498">
        <f>IF(COUNTBLANK(G170:R172)=36,"",COUNTIF(G170:R172,"○")*3+COUNTIF(G170:R172,"△")*1)</f>
        <v>6</v>
      </c>
      <c r="T170" s="499"/>
      <c r="U170" s="499">
        <f>IF($S170="","",SUM(G171,K171,O171))</f>
        <v>5</v>
      </c>
      <c r="V170" s="499"/>
      <c r="W170" s="499">
        <f>IF($S170="","",SUM(J171,N171,R171))</f>
        <v>2</v>
      </c>
      <c r="X170" s="499"/>
      <c r="Y170" s="500">
        <f>IF($S170="","",U170-W170)</f>
        <v>3</v>
      </c>
      <c r="Z170" s="500"/>
      <c r="AA170" s="501">
        <f>IF($AD170="","",RANK(AD170,$AD167:$AD175))</f>
        <v>1</v>
      </c>
      <c r="AB170" s="501"/>
      <c r="AC170" s="501"/>
      <c r="AD170" s="474">
        <f>IF($S170="","",S170*10^9+Y170*10^6+U170*10^3-W170)</f>
        <v>6003004998</v>
      </c>
    </row>
    <row r="171" spans="2:33" ht="15.6" customHeight="1">
      <c r="C171" s="441"/>
      <c r="D171" s="442"/>
      <c r="E171" s="442"/>
      <c r="F171" s="443"/>
      <c r="G171" s="446">
        <f>IF(H171="","",SUM(H171:H172))</f>
        <v>1</v>
      </c>
      <c r="H171" s="210">
        <f>IF(M168="","",M168)</f>
        <v>1</v>
      </c>
      <c r="I171" s="210">
        <f>IF(L168="","",L168)</f>
        <v>0</v>
      </c>
      <c r="J171" s="448">
        <f>IF(I171="","",SUM(I171:I172))</f>
        <v>0</v>
      </c>
      <c r="K171" s="491"/>
      <c r="L171" s="211"/>
      <c r="M171" s="211"/>
      <c r="N171" s="493"/>
      <c r="O171" s="446">
        <f>IF(P171="","",SUM(P171:P172))</f>
        <v>4</v>
      </c>
      <c r="P171" s="210">
        <v>1</v>
      </c>
      <c r="Q171" s="210">
        <v>1</v>
      </c>
      <c r="R171" s="448">
        <f>IF(Q171="","",SUM(Q171:Q172))</f>
        <v>2</v>
      </c>
      <c r="S171" s="498"/>
      <c r="T171" s="499"/>
      <c r="U171" s="499"/>
      <c r="V171" s="499"/>
      <c r="W171" s="499"/>
      <c r="X171" s="499"/>
      <c r="Y171" s="500"/>
      <c r="Z171" s="500"/>
      <c r="AA171" s="501"/>
      <c r="AB171" s="501"/>
      <c r="AC171" s="501"/>
      <c r="AD171" s="474"/>
    </row>
    <row r="172" spans="2:33" ht="15.6" customHeight="1">
      <c r="C172" s="495" t="s">
        <v>551</v>
      </c>
      <c r="D172" s="496"/>
      <c r="E172" s="496"/>
      <c r="F172" s="497"/>
      <c r="G172" s="447"/>
      <c r="H172" s="212">
        <f>IF(M169="","",M169)</f>
        <v>0</v>
      </c>
      <c r="I172" s="212">
        <f>IF(L169="","",L169)</f>
        <v>0</v>
      </c>
      <c r="J172" s="449"/>
      <c r="K172" s="492"/>
      <c r="L172" s="213"/>
      <c r="M172" s="213"/>
      <c r="N172" s="494"/>
      <c r="O172" s="447"/>
      <c r="P172" s="212">
        <v>3</v>
      </c>
      <c r="Q172" s="212">
        <v>1</v>
      </c>
      <c r="R172" s="449"/>
      <c r="S172" s="498"/>
      <c r="T172" s="499"/>
      <c r="U172" s="499"/>
      <c r="V172" s="499"/>
      <c r="W172" s="499"/>
      <c r="X172" s="499"/>
      <c r="Y172" s="500"/>
      <c r="Z172" s="500"/>
      <c r="AA172" s="501"/>
      <c r="AB172" s="501"/>
      <c r="AC172" s="501"/>
      <c r="AD172" s="474"/>
    </row>
    <row r="173" spans="2:33" ht="15.6" customHeight="1">
      <c r="C173" s="479" t="s">
        <v>254</v>
      </c>
      <c r="D173" s="480"/>
      <c r="E173" s="480"/>
      <c r="F173" s="481"/>
      <c r="G173" s="206"/>
      <c r="H173" s="444" t="str">
        <f>IF(OR(G174="",J174="",),"",IF(G174-J174&gt;0,"○",IF(G174-J174=0,"△","●")))</f>
        <v>●</v>
      </c>
      <c r="I173" s="444"/>
      <c r="J173" s="207"/>
      <c r="K173" s="206"/>
      <c r="L173" s="444" t="str">
        <f>IF(OR(K174="",N174="",),"",IF(K174-N174&gt;0,"○",IF(K174-N174=0,"△","●")))</f>
        <v>●</v>
      </c>
      <c r="M173" s="444"/>
      <c r="N173" s="207"/>
      <c r="O173" s="208"/>
      <c r="P173" s="445"/>
      <c r="Q173" s="445"/>
      <c r="R173" s="209"/>
      <c r="S173" s="498">
        <f>IF(COUNTBLANK(G173:R175)=36,"",COUNTIF(G173:R175,"○")*3+COUNTIF(G173:R175,"△")*1)</f>
        <v>0</v>
      </c>
      <c r="T173" s="499"/>
      <c r="U173" s="499">
        <f>IF($S173="","",SUM(G174,K174,O174))</f>
        <v>3</v>
      </c>
      <c r="V173" s="499"/>
      <c r="W173" s="499">
        <f>IF($S173="","",SUM(J174,N174,R174))</f>
        <v>12</v>
      </c>
      <c r="X173" s="499"/>
      <c r="Y173" s="500">
        <f>IF($S173="","",U173-W173)</f>
        <v>-9</v>
      </c>
      <c r="Z173" s="500"/>
      <c r="AA173" s="505">
        <f>IF($AD173="","",RANK(AD173,$AD167:$AD175))</f>
        <v>3</v>
      </c>
      <c r="AB173" s="505"/>
      <c r="AC173" s="505"/>
      <c r="AD173" s="474">
        <f>IF($S173="","",S173*10^9+Y173*10^6+U173*10^3-W173)</f>
        <v>-8997012</v>
      </c>
    </row>
    <row r="174" spans="2:33" ht="15.6" customHeight="1">
      <c r="C174" s="482"/>
      <c r="D174" s="483"/>
      <c r="E174" s="483"/>
      <c r="F174" s="484"/>
      <c r="G174" s="446">
        <f>IF(H174="","",SUM(H174:H175))</f>
        <v>1</v>
      </c>
      <c r="H174" s="210">
        <f>IF(Q168="","",Q168)</f>
        <v>0</v>
      </c>
      <c r="I174" s="210">
        <f>IF(P168="","",P168)</f>
        <v>4</v>
      </c>
      <c r="J174" s="448">
        <f>IF(I174="","",SUM(I174:I175))</f>
        <v>8</v>
      </c>
      <c r="K174" s="446">
        <f>IF(L174="","",SUM(L174:L175))</f>
        <v>2</v>
      </c>
      <c r="L174" s="210">
        <f>IF(Q171="","",Q171)</f>
        <v>1</v>
      </c>
      <c r="M174" s="210">
        <f>IF(P171="","",P171)</f>
        <v>1</v>
      </c>
      <c r="N174" s="448">
        <f>IF(M174="","",SUM(M174:M175))</f>
        <v>4</v>
      </c>
      <c r="O174" s="491"/>
      <c r="P174" s="211"/>
      <c r="Q174" s="211"/>
      <c r="R174" s="493"/>
      <c r="S174" s="498"/>
      <c r="T174" s="499"/>
      <c r="U174" s="499"/>
      <c r="V174" s="499"/>
      <c r="W174" s="499"/>
      <c r="X174" s="499"/>
      <c r="Y174" s="500"/>
      <c r="Z174" s="500"/>
      <c r="AA174" s="505"/>
      <c r="AB174" s="505"/>
      <c r="AC174" s="505"/>
      <c r="AD174" s="474"/>
    </row>
    <row r="175" spans="2:33" ht="15.6" customHeight="1">
      <c r="C175" s="502" t="s">
        <v>553</v>
      </c>
      <c r="D175" s="503"/>
      <c r="E175" s="503"/>
      <c r="F175" s="504"/>
      <c r="G175" s="447"/>
      <c r="H175" s="212">
        <f>IF(Q169="","",Q169)</f>
        <v>1</v>
      </c>
      <c r="I175" s="212">
        <f>IF(P169="","",P169)</f>
        <v>4</v>
      </c>
      <c r="J175" s="449"/>
      <c r="K175" s="447"/>
      <c r="L175" s="212">
        <f>IF(Q172="","",Q172)</f>
        <v>1</v>
      </c>
      <c r="M175" s="212">
        <f>IF(P172="","",P172)</f>
        <v>3</v>
      </c>
      <c r="N175" s="449"/>
      <c r="O175" s="492"/>
      <c r="P175" s="213"/>
      <c r="Q175" s="213"/>
      <c r="R175" s="494"/>
      <c r="S175" s="498"/>
      <c r="T175" s="499"/>
      <c r="U175" s="499"/>
      <c r="V175" s="499"/>
      <c r="W175" s="499"/>
      <c r="X175" s="499"/>
      <c r="Y175" s="500"/>
      <c r="Z175" s="500"/>
      <c r="AA175" s="505"/>
      <c r="AB175" s="505"/>
      <c r="AC175" s="505"/>
      <c r="AD175" s="474"/>
    </row>
    <row r="176" spans="2:33" ht="15.6" customHeight="1">
      <c r="C176" s="195"/>
    </row>
    <row r="177" spans="2:33" ht="15.6" customHeight="1">
      <c r="C177" s="195"/>
    </row>
    <row r="178" spans="2:33" ht="15.6" customHeight="1">
      <c r="C178" s="195"/>
    </row>
    <row r="179" spans="2:33" ht="15.6" customHeight="1">
      <c r="C179" s="195"/>
    </row>
    <row r="180" spans="2:33" ht="15.6" customHeight="1">
      <c r="C180" s="388">
        <v>13</v>
      </c>
      <c r="D180" s="389"/>
      <c r="E180" s="389"/>
      <c r="F180" s="390"/>
      <c r="G180" s="397" t="str">
        <f>C183</f>
        <v>エスプリ長岡FC
心</v>
      </c>
      <c r="H180" s="398"/>
      <c r="I180" s="398"/>
      <c r="J180" s="399"/>
      <c r="K180" s="397" t="str">
        <f>C186</f>
        <v>上所サッカー
クラブ</v>
      </c>
      <c r="L180" s="398"/>
      <c r="M180" s="398"/>
      <c r="N180" s="399"/>
      <c r="O180" s="397" t="str">
        <f>C189</f>
        <v>柏崎ｲﾚﾌﾞﾝｼﾞｭﾆｱ
ｻｯｶｰｸﾗﾌﾞ</v>
      </c>
      <c r="P180" s="398"/>
      <c r="Q180" s="398"/>
      <c r="R180" s="399"/>
      <c r="S180" s="405" t="s">
        <v>543</v>
      </c>
      <c r="T180" s="406"/>
      <c r="U180" s="411" t="s">
        <v>544</v>
      </c>
      <c r="V180" s="406"/>
      <c r="W180" s="411" t="s">
        <v>545</v>
      </c>
      <c r="X180" s="406"/>
      <c r="Y180" s="414" t="s">
        <v>546</v>
      </c>
      <c r="Z180" s="415"/>
      <c r="AA180" s="420" t="s">
        <v>547</v>
      </c>
      <c r="AB180" s="421"/>
      <c r="AC180" s="422"/>
      <c r="AD180" s="197"/>
    </row>
    <row r="181" spans="2:33" ht="15.6" customHeight="1">
      <c r="C181" s="391"/>
      <c r="D181" s="392"/>
      <c r="E181" s="392"/>
      <c r="F181" s="393"/>
      <c r="G181" s="400"/>
      <c r="H181" s="401"/>
      <c r="I181" s="401"/>
      <c r="J181" s="402"/>
      <c r="K181" s="400"/>
      <c r="L181" s="401"/>
      <c r="M181" s="401"/>
      <c r="N181" s="402"/>
      <c r="O181" s="400"/>
      <c r="P181" s="401"/>
      <c r="Q181" s="401"/>
      <c r="R181" s="402"/>
      <c r="S181" s="407"/>
      <c r="T181" s="408"/>
      <c r="U181" s="412"/>
      <c r="V181" s="408"/>
      <c r="W181" s="412"/>
      <c r="X181" s="408"/>
      <c r="Y181" s="416"/>
      <c r="Z181" s="417"/>
      <c r="AA181" s="423"/>
      <c r="AB181" s="424"/>
      <c r="AC181" s="425"/>
      <c r="AD181" s="197"/>
    </row>
    <row r="182" spans="2:33" ht="15.6" customHeight="1">
      <c r="C182" s="394"/>
      <c r="D182" s="395"/>
      <c r="E182" s="395"/>
      <c r="F182" s="396"/>
      <c r="G182" s="502" t="str">
        <f>C185</f>
        <v>中越</v>
      </c>
      <c r="H182" s="503"/>
      <c r="I182" s="503"/>
      <c r="J182" s="504"/>
      <c r="K182" s="502" t="str">
        <f>C188</f>
        <v>新潟中</v>
      </c>
      <c r="L182" s="503"/>
      <c r="M182" s="503"/>
      <c r="N182" s="504"/>
      <c r="O182" s="502" t="str">
        <f>C191</f>
        <v>中越</v>
      </c>
      <c r="P182" s="503"/>
      <c r="Q182" s="503"/>
      <c r="R182" s="504"/>
      <c r="S182" s="409"/>
      <c r="T182" s="410"/>
      <c r="U182" s="413"/>
      <c r="V182" s="410"/>
      <c r="W182" s="413"/>
      <c r="X182" s="410"/>
      <c r="Y182" s="418"/>
      <c r="Z182" s="419"/>
      <c r="AA182" s="426"/>
      <c r="AB182" s="427"/>
      <c r="AC182" s="428"/>
      <c r="AD182" s="197"/>
    </row>
    <row r="183" spans="2:33" ht="15.6" customHeight="1">
      <c r="C183" s="438" t="s">
        <v>582</v>
      </c>
      <c r="D183" s="439"/>
      <c r="E183" s="439"/>
      <c r="F183" s="440"/>
      <c r="G183" s="208"/>
      <c r="H183" s="445"/>
      <c r="I183" s="445"/>
      <c r="J183" s="209"/>
      <c r="K183" s="206"/>
      <c r="L183" s="444" t="str">
        <f>IF(OR(K184="",N184="",),"",IF(K184-N184&gt;0,"○",IF(K184-N184=0,"△","●")))</f>
        <v>○</v>
      </c>
      <c r="M183" s="444"/>
      <c r="N183" s="207"/>
      <c r="O183" s="206"/>
      <c r="P183" s="444" t="str">
        <f>IF(OR(O184="",R184="",),"",IF(O184-R184&gt;0,"○",IF(O184-R184=0,"△","●")))</f>
        <v>○</v>
      </c>
      <c r="Q183" s="444"/>
      <c r="R183" s="207"/>
      <c r="S183" s="498">
        <f>IF(COUNTBLANK(G183:R185)=36,"",COUNTIF(G183:R185,"○")*3+COUNTIF(G183:R185,"△")*1)</f>
        <v>6</v>
      </c>
      <c r="T183" s="499"/>
      <c r="U183" s="499">
        <f>IF($S183="","",SUM(G184,K184,O184))</f>
        <v>12</v>
      </c>
      <c r="V183" s="499"/>
      <c r="W183" s="499">
        <f>IF($S183="","",SUM(J184,N184,R184))</f>
        <v>4</v>
      </c>
      <c r="X183" s="499"/>
      <c r="Y183" s="500">
        <f>IF($S183="","",U183-W183)</f>
        <v>8</v>
      </c>
      <c r="Z183" s="500"/>
      <c r="AA183" s="501">
        <f>IF($AD183="","",RANK(AD183,$AD183:$AD191))</f>
        <v>1</v>
      </c>
      <c r="AB183" s="501"/>
      <c r="AC183" s="501"/>
      <c r="AD183" s="474">
        <f>IF($S183="","",S183*10^9+Y183*10^6+U183*10^3-W183)</f>
        <v>6008011996</v>
      </c>
    </row>
    <row r="184" spans="2:33" ht="15.6" customHeight="1">
      <c r="C184" s="441"/>
      <c r="D184" s="442"/>
      <c r="E184" s="442"/>
      <c r="F184" s="443"/>
      <c r="G184" s="491"/>
      <c r="H184" s="211"/>
      <c r="I184" s="211"/>
      <c r="J184" s="493"/>
      <c r="K184" s="446">
        <f>IF(L184="","",SUM(L184:L185))</f>
        <v>5</v>
      </c>
      <c r="L184" s="210">
        <v>4</v>
      </c>
      <c r="M184" s="210">
        <v>2</v>
      </c>
      <c r="N184" s="448">
        <f>IF(M184="","",SUM(M184:M185))</f>
        <v>3</v>
      </c>
      <c r="O184" s="446">
        <f>IF(P184="","",SUM(P184:P185))</f>
        <v>7</v>
      </c>
      <c r="P184" s="210">
        <v>4</v>
      </c>
      <c r="Q184" s="210">
        <v>0</v>
      </c>
      <c r="R184" s="448">
        <f>IF(Q184="","",SUM(Q184:Q185))</f>
        <v>1</v>
      </c>
      <c r="S184" s="498"/>
      <c r="T184" s="499"/>
      <c r="U184" s="499"/>
      <c r="V184" s="499"/>
      <c r="W184" s="499"/>
      <c r="X184" s="499"/>
      <c r="Y184" s="500"/>
      <c r="Z184" s="500"/>
      <c r="AA184" s="501"/>
      <c r="AB184" s="501"/>
      <c r="AC184" s="501"/>
      <c r="AD184" s="474"/>
    </row>
    <row r="185" spans="2:33" ht="15.6" customHeight="1">
      <c r="C185" s="495" t="s">
        <v>551</v>
      </c>
      <c r="D185" s="496"/>
      <c r="E185" s="496"/>
      <c r="F185" s="497"/>
      <c r="G185" s="492"/>
      <c r="H185" s="213"/>
      <c r="I185" s="213"/>
      <c r="J185" s="494"/>
      <c r="K185" s="447"/>
      <c r="L185" s="212">
        <v>1</v>
      </c>
      <c r="M185" s="212">
        <v>1</v>
      </c>
      <c r="N185" s="449"/>
      <c r="O185" s="447"/>
      <c r="P185" s="212">
        <v>3</v>
      </c>
      <c r="Q185" s="212">
        <v>1</v>
      </c>
      <c r="R185" s="449"/>
      <c r="S185" s="498"/>
      <c r="T185" s="499"/>
      <c r="U185" s="499"/>
      <c r="V185" s="499"/>
      <c r="W185" s="499"/>
      <c r="X185" s="499"/>
      <c r="Y185" s="500"/>
      <c r="Z185" s="500"/>
      <c r="AA185" s="501"/>
      <c r="AB185" s="501"/>
      <c r="AC185" s="501"/>
      <c r="AD185" s="474"/>
    </row>
    <row r="186" spans="2:33" ht="15.6" customHeight="1">
      <c r="C186" s="479" t="s">
        <v>583</v>
      </c>
      <c r="D186" s="480"/>
      <c r="E186" s="480"/>
      <c r="F186" s="481"/>
      <c r="G186" s="206"/>
      <c r="H186" s="444" t="str">
        <f>IF(OR(G187="",J187="",),"",IF(G187-J187&gt;0,"○",IF(G187-J187=0,"△","●")))</f>
        <v>●</v>
      </c>
      <c r="I186" s="444"/>
      <c r="J186" s="207"/>
      <c r="K186" s="208"/>
      <c r="L186" s="445"/>
      <c r="M186" s="445"/>
      <c r="N186" s="209"/>
      <c r="O186" s="206"/>
      <c r="P186" s="444" t="str">
        <f>IF(OR(O187="",R187="",),"",IF(O187-R187&gt;0,"○",IF(O187-R187=0,"△","●")))</f>
        <v>○</v>
      </c>
      <c r="Q186" s="444"/>
      <c r="R186" s="207"/>
      <c r="S186" s="498">
        <f>IF(COUNTBLANK(G186:R188)=36,"",COUNTIF(G186:R188,"○")*3+COUNTIF(G186:R188,"△")*1)</f>
        <v>3</v>
      </c>
      <c r="T186" s="499"/>
      <c r="U186" s="499">
        <f>IF($S186="","",SUM(G187,K187,O187))</f>
        <v>13</v>
      </c>
      <c r="V186" s="499"/>
      <c r="W186" s="499">
        <f>IF($S186="","",SUM(J187,N187,R187))</f>
        <v>5</v>
      </c>
      <c r="X186" s="499"/>
      <c r="Y186" s="500">
        <f>IF($S186="","",U186-W186)</f>
        <v>8</v>
      </c>
      <c r="Z186" s="500"/>
      <c r="AA186" s="505">
        <f>IF($AD186="","",RANK(AD186,$AD183:$AD191))</f>
        <v>2</v>
      </c>
      <c r="AB186" s="505"/>
      <c r="AC186" s="505"/>
      <c r="AD186" s="474">
        <f>IF($S186="","",S186*10^9+Y186*10^6+U186*10^3-W186)</f>
        <v>3008012995</v>
      </c>
    </row>
    <row r="187" spans="2:33" ht="15.6" customHeight="1">
      <c r="C187" s="482"/>
      <c r="D187" s="483"/>
      <c r="E187" s="483"/>
      <c r="F187" s="484"/>
      <c r="G187" s="446">
        <f>IF(H187="","",SUM(H187:H188))</f>
        <v>3</v>
      </c>
      <c r="H187" s="210">
        <f>IF(M184="","",M184)</f>
        <v>2</v>
      </c>
      <c r="I187" s="210">
        <f>IF(L184="","",L184)</f>
        <v>4</v>
      </c>
      <c r="J187" s="448">
        <f>IF(I187="","",SUM(I187:I188))</f>
        <v>5</v>
      </c>
      <c r="K187" s="491"/>
      <c r="L187" s="211"/>
      <c r="M187" s="211"/>
      <c r="N187" s="493"/>
      <c r="O187" s="446">
        <f>IF(P187="","",SUM(P187:P188))</f>
        <v>10</v>
      </c>
      <c r="P187" s="210">
        <v>3</v>
      </c>
      <c r="Q187" s="210">
        <v>0</v>
      </c>
      <c r="R187" s="448">
        <f>IF(Q187="","",SUM(Q187:Q188))</f>
        <v>0</v>
      </c>
      <c r="S187" s="498"/>
      <c r="T187" s="499"/>
      <c r="U187" s="499"/>
      <c r="V187" s="499"/>
      <c r="W187" s="499"/>
      <c r="X187" s="499"/>
      <c r="Y187" s="500"/>
      <c r="Z187" s="500"/>
      <c r="AA187" s="505"/>
      <c r="AB187" s="505"/>
      <c r="AC187" s="505"/>
      <c r="AD187" s="474"/>
    </row>
    <row r="188" spans="2:33" ht="15.6" customHeight="1">
      <c r="C188" s="502" t="s">
        <v>555</v>
      </c>
      <c r="D188" s="503"/>
      <c r="E188" s="503"/>
      <c r="F188" s="504"/>
      <c r="G188" s="447"/>
      <c r="H188" s="212">
        <f>IF(M185="","",M185)</f>
        <v>1</v>
      </c>
      <c r="I188" s="212">
        <f>IF(L185="","",L185)</f>
        <v>1</v>
      </c>
      <c r="J188" s="449"/>
      <c r="K188" s="492"/>
      <c r="L188" s="213"/>
      <c r="M188" s="213"/>
      <c r="N188" s="494"/>
      <c r="O188" s="447"/>
      <c r="P188" s="212">
        <v>7</v>
      </c>
      <c r="Q188" s="212">
        <v>0</v>
      </c>
      <c r="R188" s="449"/>
      <c r="S188" s="498"/>
      <c r="T188" s="499"/>
      <c r="U188" s="499"/>
      <c r="V188" s="499"/>
      <c r="W188" s="499"/>
      <c r="X188" s="499"/>
      <c r="Y188" s="500"/>
      <c r="Z188" s="500"/>
      <c r="AA188" s="505"/>
      <c r="AB188" s="505"/>
      <c r="AC188" s="505"/>
      <c r="AD188" s="474"/>
    </row>
    <row r="189" spans="2:33" ht="15.6" customHeight="1">
      <c r="C189" s="397" t="s">
        <v>584</v>
      </c>
      <c r="D189" s="398"/>
      <c r="E189" s="398"/>
      <c r="F189" s="399"/>
      <c r="G189" s="206"/>
      <c r="H189" s="444" t="str">
        <f>IF(OR(G190="",J190="",),"",IF(G190-J190&gt;0,"○",IF(G190-J190=0,"△","●")))</f>
        <v>●</v>
      </c>
      <c r="I189" s="444"/>
      <c r="J189" s="207"/>
      <c r="K189" s="206"/>
      <c r="L189" s="444" t="str">
        <f>IF(OR(K190="",N190="",),"",IF(K190-N190&gt;0,"○",IF(K190-N190=0,"△","●")))</f>
        <v>●</v>
      </c>
      <c r="M189" s="444"/>
      <c r="N189" s="207"/>
      <c r="O189" s="208"/>
      <c r="P189" s="445"/>
      <c r="Q189" s="445"/>
      <c r="R189" s="209"/>
      <c r="S189" s="498">
        <f>IF(COUNTBLANK(G189:R191)=36,"",COUNTIF(G189:R191,"○")*3+COUNTIF(G189:R191,"△")*1)</f>
        <v>0</v>
      </c>
      <c r="T189" s="499"/>
      <c r="U189" s="499">
        <f>IF($S189="","",SUM(G190,K190,O190))</f>
        <v>1</v>
      </c>
      <c r="V189" s="499"/>
      <c r="W189" s="499">
        <f>IF($S189="","",SUM(J190,N190,R190))</f>
        <v>17</v>
      </c>
      <c r="X189" s="499"/>
      <c r="Y189" s="500">
        <f>IF($S189="","",U189-W189)</f>
        <v>-16</v>
      </c>
      <c r="Z189" s="500"/>
      <c r="AA189" s="505">
        <f>IF($AD189="","",RANK(AD189,$AD183:$AD191))</f>
        <v>3</v>
      </c>
      <c r="AB189" s="505"/>
      <c r="AC189" s="505"/>
      <c r="AD189" s="474">
        <f>IF($S189="","",S189*10^9+Y189*10^6+U189*10^3-W189)</f>
        <v>-15999017</v>
      </c>
    </row>
    <row r="190" spans="2:33" ht="15.6" customHeight="1">
      <c r="C190" s="400"/>
      <c r="D190" s="401"/>
      <c r="E190" s="401"/>
      <c r="F190" s="402"/>
      <c r="G190" s="446">
        <f>IF(H190="","",SUM(H190:H191))</f>
        <v>1</v>
      </c>
      <c r="H190" s="210">
        <f>IF(Q184="","",Q184)</f>
        <v>0</v>
      </c>
      <c r="I190" s="210">
        <f>IF(P184="","",P184)</f>
        <v>4</v>
      </c>
      <c r="J190" s="448">
        <f>IF(I190="","",SUM(I190:I191))</f>
        <v>7</v>
      </c>
      <c r="K190" s="446">
        <f>IF(L190="","",SUM(L190:L191))</f>
        <v>0</v>
      </c>
      <c r="L190" s="210">
        <f>IF(Q187="","",Q187)</f>
        <v>0</v>
      </c>
      <c r="M190" s="210">
        <f>IF(P187="","",P187)</f>
        <v>3</v>
      </c>
      <c r="N190" s="448">
        <f>IF(M190="","",SUM(M190:M191))</f>
        <v>10</v>
      </c>
      <c r="O190" s="491"/>
      <c r="P190" s="211"/>
      <c r="Q190" s="211"/>
      <c r="R190" s="493"/>
      <c r="S190" s="498"/>
      <c r="T190" s="499"/>
      <c r="U190" s="499"/>
      <c r="V190" s="499"/>
      <c r="W190" s="499"/>
      <c r="X190" s="499"/>
      <c r="Y190" s="500"/>
      <c r="Z190" s="500"/>
      <c r="AA190" s="505"/>
      <c r="AB190" s="505"/>
      <c r="AC190" s="505"/>
      <c r="AD190" s="474"/>
    </row>
    <row r="191" spans="2:33" ht="15.6" customHeight="1">
      <c r="C191" s="502" t="s">
        <v>551</v>
      </c>
      <c r="D191" s="503"/>
      <c r="E191" s="503"/>
      <c r="F191" s="504"/>
      <c r="G191" s="447"/>
      <c r="H191" s="212">
        <f>IF(Q185="","",Q185)</f>
        <v>1</v>
      </c>
      <c r="I191" s="212">
        <f>IF(P185="","",P185)</f>
        <v>3</v>
      </c>
      <c r="J191" s="449"/>
      <c r="K191" s="447"/>
      <c r="L191" s="212">
        <f>IF(Q188="","",Q188)</f>
        <v>0</v>
      </c>
      <c r="M191" s="212">
        <f>IF(P188="","",P188)</f>
        <v>7</v>
      </c>
      <c r="N191" s="449"/>
      <c r="O191" s="492"/>
      <c r="P191" s="213"/>
      <c r="Q191" s="213"/>
      <c r="R191" s="494"/>
      <c r="S191" s="498"/>
      <c r="T191" s="499"/>
      <c r="U191" s="499"/>
      <c r="V191" s="499"/>
      <c r="W191" s="499"/>
      <c r="X191" s="499"/>
      <c r="Y191" s="500"/>
      <c r="Z191" s="500"/>
      <c r="AA191" s="505"/>
      <c r="AB191" s="505"/>
      <c r="AC191" s="505"/>
      <c r="AD191" s="474"/>
    </row>
    <row r="192" spans="2:33" ht="15.6" customHeight="1">
      <c r="B192" s="214"/>
      <c r="C192" s="214"/>
      <c r="D192" s="214"/>
      <c r="E192" s="214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6"/>
      <c r="S192" s="216"/>
      <c r="T192" s="216"/>
      <c r="U192" s="216"/>
      <c r="V192" s="217"/>
      <c r="W192" s="217"/>
      <c r="X192" s="217"/>
      <c r="Y192" s="217"/>
      <c r="Z192" s="217"/>
      <c r="AA192" s="218"/>
      <c r="AB192" s="218"/>
      <c r="AC192" s="218"/>
      <c r="AD192" s="217"/>
      <c r="AE192" s="217"/>
      <c r="AF192" s="217"/>
      <c r="AG192" s="197"/>
    </row>
    <row r="193" spans="2:33" ht="15.6" customHeight="1">
      <c r="B193" s="214"/>
      <c r="C193" s="214"/>
      <c r="D193" s="214"/>
      <c r="E193" s="214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6"/>
      <c r="S193" s="216"/>
      <c r="T193" s="216"/>
      <c r="U193" s="216"/>
      <c r="V193" s="217"/>
      <c r="W193" s="217"/>
      <c r="X193" s="217"/>
      <c r="Y193" s="217"/>
      <c r="Z193" s="217"/>
      <c r="AA193" s="218"/>
      <c r="AB193" s="218"/>
      <c r="AC193" s="218"/>
      <c r="AD193" s="217"/>
      <c r="AE193" s="217"/>
      <c r="AF193" s="217"/>
      <c r="AG193" s="197"/>
    </row>
    <row r="194" spans="2:33" ht="15.6" customHeight="1">
      <c r="C194" s="388">
        <v>14</v>
      </c>
      <c r="D194" s="389"/>
      <c r="E194" s="389"/>
      <c r="F194" s="390"/>
      <c r="G194" s="397" t="str">
        <f>C197</f>
        <v>加治川F・C</v>
      </c>
      <c r="H194" s="398"/>
      <c r="I194" s="398"/>
      <c r="J194" s="399"/>
      <c r="K194" s="397" t="str">
        <f>C200</f>
        <v>鳥屋野
ファイターズ</v>
      </c>
      <c r="L194" s="398"/>
      <c r="M194" s="398"/>
      <c r="N194" s="399"/>
      <c r="O194" s="397" t="str">
        <f>C203</f>
        <v>ﾊﾟｽﾄｩｰﾃﾞｨｵ新潟
FCｊｒ</v>
      </c>
      <c r="P194" s="398"/>
      <c r="Q194" s="398"/>
      <c r="R194" s="399"/>
      <c r="S194" s="405" t="s">
        <v>543</v>
      </c>
      <c r="T194" s="406"/>
      <c r="U194" s="411" t="s">
        <v>544</v>
      </c>
      <c r="V194" s="406"/>
      <c r="W194" s="411" t="s">
        <v>545</v>
      </c>
      <c r="X194" s="406"/>
      <c r="Y194" s="414" t="s">
        <v>546</v>
      </c>
      <c r="Z194" s="415"/>
      <c r="AA194" s="420" t="s">
        <v>547</v>
      </c>
      <c r="AB194" s="421"/>
      <c r="AC194" s="422"/>
      <c r="AD194" s="197"/>
    </row>
    <row r="195" spans="2:33" ht="15.6" customHeight="1">
      <c r="C195" s="391"/>
      <c r="D195" s="392"/>
      <c r="E195" s="392"/>
      <c r="F195" s="393"/>
      <c r="G195" s="400"/>
      <c r="H195" s="401"/>
      <c r="I195" s="401"/>
      <c r="J195" s="402"/>
      <c r="K195" s="400"/>
      <c r="L195" s="401"/>
      <c r="M195" s="401"/>
      <c r="N195" s="402"/>
      <c r="O195" s="400"/>
      <c r="P195" s="401"/>
      <c r="Q195" s="401"/>
      <c r="R195" s="402"/>
      <c r="S195" s="407"/>
      <c r="T195" s="408"/>
      <c r="U195" s="412"/>
      <c r="V195" s="408"/>
      <c r="W195" s="412"/>
      <c r="X195" s="408"/>
      <c r="Y195" s="416"/>
      <c r="Z195" s="417"/>
      <c r="AA195" s="423"/>
      <c r="AB195" s="424"/>
      <c r="AC195" s="425"/>
      <c r="AD195" s="197"/>
    </row>
    <row r="196" spans="2:33" ht="15.6" customHeight="1">
      <c r="C196" s="394"/>
      <c r="D196" s="395"/>
      <c r="E196" s="395"/>
      <c r="F196" s="396"/>
      <c r="G196" s="502" t="str">
        <f>C199</f>
        <v>下越</v>
      </c>
      <c r="H196" s="503"/>
      <c r="I196" s="503"/>
      <c r="J196" s="504"/>
      <c r="K196" s="502" t="str">
        <f>C202</f>
        <v>新潟中</v>
      </c>
      <c r="L196" s="503"/>
      <c r="M196" s="503"/>
      <c r="N196" s="504"/>
      <c r="O196" s="502" t="str">
        <f>C205</f>
        <v>新潟西</v>
      </c>
      <c r="P196" s="503"/>
      <c r="Q196" s="503"/>
      <c r="R196" s="504"/>
      <c r="S196" s="409"/>
      <c r="T196" s="410"/>
      <c r="U196" s="413"/>
      <c r="V196" s="410"/>
      <c r="W196" s="413"/>
      <c r="X196" s="410"/>
      <c r="Y196" s="418"/>
      <c r="Z196" s="419"/>
      <c r="AA196" s="426"/>
      <c r="AB196" s="427"/>
      <c r="AC196" s="428"/>
      <c r="AD196" s="197"/>
    </row>
    <row r="197" spans="2:33" ht="15.6" customHeight="1">
      <c r="C197" s="438" t="s">
        <v>246</v>
      </c>
      <c r="D197" s="439"/>
      <c r="E197" s="439"/>
      <c r="F197" s="440"/>
      <c r="G197" s="208"/>
      <c r="H197" s="445"/>
      <c r="I197" s="445"/>
      <c r="J197" s="209"/>
      <c r="K197" s="206"/>
      <c r="L197" s="444" t="str">
        <f>IF(OR(K198="",N198="",),"",IF(K198-N198&gt;0,"○",IF(K198-N198=0,"△","●")))</f>
        <v>○</v>
      </c>
      <c r="M197" s="444"/>
      <c r="N197" s="207"/>
      <c r="O197" s="206"/>
      <c r="P197" s="444" t="str">
        <f>IF(OR(O198="",R198="",),"",IF(O198-R198&gt;0,"○",IF(O198-R198=0,"△","●")))</f>
        <v>○</v>
      </c>
      <c r="Q197" s="444"/>
      <c r="R197" s="207"/>
      <c r="S197" s="498">
        <f>IF(COUNTBLANK(G197:R199)=36,"",COUNTIF(G197:R199,"○")*3+COUNTIF(G197:R199,"△")*1)</f>
        <v>6</v>
      </c>
      <c r="T197" s="499"/>
      <c r="U197" s="499">
        <f>IF($S197="","",SUM(G198,K198,O198))</f>
        <v>6</v>
      </c>
      <c r="V197" s="499"/>
      <c r="W197" s="499">
        <f>IF($S197="","",SUM(J198,N198,R198))</f>
        <v>0</v>
      </c>
      <c r="X197" s="499"/>
      <c r="Y197" s="500">
        <f>IF($S197="","",U197-W197)</f>
        <v>6</v>
      </c>
      <c r="Z197" s="500"/>
      <c r="AA197" s="501">
        <f>IF($AD197="","",RANK(AD197,$AD197:$AD205))</f>
        <v>1</v>
      </c>
      <c r="AB197" s="501"/>
      <c r="AC197" s="501"/>
      <c r="AD197" s="474">
        <f>IF($S197="","",S197*10^9+Y197*10^6+U197*10^3-W197)</f>
        <v>6006006000</v>
      </c>
    </row>
    <row r="198" spans="2:33" ht="15.6" customHeight="1">
      <c r="C198" s="441"/>
      <c r="D198" s="442"/>
      <c r="E198" s="442"/>
      <c r="F198" s="443"/>
      <c r="G198" s="491"/>
      <c r="H198" s="211"/>
      <c r="I198" s="211"/>
      <c r="J198" s="493"/>
      <c r="K198" s="446">
        <f>IF(L198="","",SUM(L198:L199))</f>
        <v>4</v>
      </c>
      <c r="L198" s="210">
        <v>2</v>
      </c>
      <c r="M198" s="210">
        <v>0</v>
      </c>
      <c r="N198" s="448">
        <f>IF(M198="","",SUM(M198:M199))</f>
        <v>0</v>
      </c>
      <c r="O198" s="446">
        <f>IF(P198="","",SUM(P198:P199))</f>
        <v>2</v>
      </c>
      <c r="P198" s="210">
        <v>1</v>
      </c>
      <c r="Q198" s="210">
        <v>0</v>
      </c>
      <c r="R198" s="448">
        <f>IF(Q198="","",SUM(Q198:Q199))</f>
        <v>0</v>
      </c>
      <c r="S198" s="498"/>
      <c r="T198" s="499"/>
      <c r="U198" s="499"/>
      <c r="V198" s="499"/>
      <c r="W198" s="499"/>
      <c r="X198" s="499"/>
      <c r="Y198" s="500"/>
      <c r="Z198" s="500"/>
      <c r="AA198" s="501"/>
      <c r="AB198" s="501"/>
      <c r="AC198" s="501"/>
      <c r="AD198" s="474"/>
    </row>
    <row r="199" spans="2:33" ht="15.6" customHeight="1">
      <c r="C199" s="495" t="s">
        <v>553</v>
      </c>
      <c r="D199" s="496"/>
      <c r="E199" s="496"/>
      <c r="F199" s="497"/>
      <c r="G199" s="492"/>
      <c r="H199" s="213"/>
      <c r="I199" s="213"/>
      <c r="J199" s="494"/>
      <c r="K199" s="447"/>
      <c r="L199" s="212">
        <v>2</v>
      </c>
      <c r="M199" s="212">
        <v>0</v>
      </c>
      <c r="N199" s="449"/>
      <c r="O199" s="447"/>
      <c r="P199" s="212">
        <v>1</v>
      </c>
      <c r="Q199" s="212">
        <v>0</v>
      </c>
      <c r="R199" s="449"/>
      <c r="S199" s="498"/>
      <c r="T199" s="499"/>
      <c r="U199" s="499"/>
      <c r="V199" s="499"/>
      <c r="W199" s="499"/>
      <c r="X199" s="499"/>
      <c r="Y199" s="500"/>
      <c r="Z199" s="500"/>
      <c r="AA199" s="501"/>
      <c r="AB199" s="501"/>
      <c r="AC199" s="501"/>
      <c r="AD199" s="474"/>
    </row>
    <row r="200" spans="2:33" ht="15.6" customHeight="1">
      <c r="C200" s="479" t="s">
        <v>585</v>
      </c>
      <c r="D200" s="480"/>
      <c r="E200" s="480"/>
      <c r="F200" s="481"/>
      <c r="G200" s="206"/>
      <c r="H200" s="444" t="str">
        <f>IF(OR(G201="",J201="",),"",IF(G201-J201&gt;0,"○",IF(G201-J201=0,"△","●")))</f>
        <v>●</v>
      </c>
      <c r="I200" s="444"/>
      <c r="J200" s="207"/>
      <c r="K200" s="208"/>
      <c r="L200" s="445"/>
      <c r="M200" s="445"/>
      <c r="N200" s="209"/>
      <c r="O200" s="206"/>
      <c r="P200" s="444" t="str">
        <f>IF(OR(O201="",R201="",),"",IF(O201-R201&gt;0,"○",IF(O201-R201=0,"△","●")))</f>
        <v>●</v>
      </c>
      <c r="Q200" s="444"/>
      <c r="R200" s="207"/>
      <c r="S200" s="498">
        <f>IF(COUNTBLANK(G200:R202)=36,"",COUNTIF(G200:R202,"○")*3+COUNTIF(G200:R202,"△")*1)</f>
        <v>0</v>
      </c>
      <c r="T200" s="499"/>
      <c r="U200" s="499">
        <f>IF($S200="","",SUM(G201,K201,O201))</f>
        <v>0</v>
      </c>
      <c r="V200" s="499"/>
      <c r="W200" s="499">
        <f>IF($S200="","",SUM(J201,N201,R201))</f>
        <v>5</v>
      </c>
      <c r="X200" s="499"/>
      <c r="Y200" s="500">
        <f>IF($S200="","",U200-W200)</f>
        <v>-5</v>
      </c>
      <c r="Z200" s="500"/>
      <c r="AA200" s="505">
        <f>IF($AD200="","",RANK(AD200,$AD197:$AD205))</f>
        <v>3</v>
      </c>
      <c r="AB200" s="505"/>
      <c r="AC200" s="505"/>
      <c r="AD200" s="474">
        <f>IF($S200="","",S200*10^9+Y200*10^6+U200*10^3-W200)</f>
        <v>-5000005</v>
      </c>
    </row>
    <row r="201" spans="2:33" ht="15.6" customHeight="1">
      <c r="C201" s="482"/>
      <c r="D201" s="483"/>
      <c r="E201" s="483"/>
      <c r="F201" s="484"/>
      <c r="G201" s="446">
        <f>IF(H201="","",SUM(H201:H202))</f>
        <v>0</v>
      </c>
      <c r="H201" s="210">
        <f>IF(M198="","",M198)</f>
        <v>0</v>
      </c>
      <c r="I201" s="210">
        <f>IF(L198="","",L198)</f>
        <v>2</v>
      </c>
      <c r="J201" s="448">
        <f>IF(I201="","",SUM(I201:I202))</f>
        <v>4</v>
      </c>
      <c r="K201" s="491"/>
      <c r="L201" s="211"/>
      <c r="M201" s="211"/>
      <c r="N201" s="493"/>
      <c r="O201" s="446">
        <f>IF(P201="","",SUM(P201:P202))</f>
        <v>0</v>
      </c>
      <c r="P201" s="210">
        <v>0</v>
      </c>
      <c r="Q201" s="210">
        <v>1</v>
      </c>
      <c r="R201" s="448">
        <f>IF(Q201="","",SUM(Q201:Q202))</f>
        <v>1</v>
      </c>
      <c r="S201" s="498"/>
      <c r="T201" s="499"/>
      <c r="U201" s="499"/>
      <c r="V201" s="499"/>
      <c r="W201" s="499"/>
      <c r="X201" s="499"/>
      <c r="Y201" s="500"/>
      <c r="Z201" s="500"/>
      <c r="AA201" s="505"/>
      <c r="AB201" s="505"/>
      <c r="AC201" s="505"/>
      <c r="AD201" s="474"/>
    </row>
    <row r="202" spans="2:33" ht="15.6" customHeight="1">
      <c r="C202" s="502" t="s">
        <v>555</v>
      </c>
      <c r="D202" s="503"/>
      <c r="E202" s="503"/>
      <c r="F202" s="504"/>
      <c r="G202" s="447"/>
      <c r="H202" s="212">
        <f>IF(M199="","",M199)</f>
        <v>0</v>
      </c>
      <c r="I202" s="212">
        <f>IF(L199="","",L199)</f>
        <v>2</v>
      </c>
      <c r="J202" s="449"/>
      <c r="K202" s="492"/>
      <c r="L202" s="213"/>
      <c r="M202" s="213"/>
      <c r="N202" s="494"/>
      <c r="O202" s="447"/>
      <c r="P202" s="212">
        <v>0</v>
      </c>
      <c r="Q202" s="212">
        <v>0</v>
      </c>
      <c r="R202" s="449"/>
      <c r="S202" s="498"/>
      <c r="T202" s="499"/>
      <c r="U202" s="499"/>
      <c r="V202" s="499"/>
      <c r="W202" s="499"/>
      <c r="X202" s="499"/>
      <c r="Y202" s="500"/>
      <c r="Z202" s="500"/>
      <c r="AA202" s="505"/>
      <c r="AB202" s="505"/>
      <c r="AC202" s="505"/>
      <c r="AD202" s="474"/>
    </row>
    <row r="203" spans="2:33" ht="15.6" customHeight="1">
      <c r="C203" s="479" t="s">
        <v>557</v>
      </c>
      <c r="D203" s="480"/>
      <c r="E203" s="480"/>
      <c r="F203" s="481"/>
      <c r="G203" s="206"/>
      <c r="H203" s="444" t="str">
        <f>IF(OR(G204="",J204="",),"",IF(G204-J204&gt;0,"○",IF(G204-J204=0,"△","●")))</f>
        <v>●</v>
      </c>
      <c r="I203" s="444"/>
      <c r="J203" s="207"/>
      <c r="K203" s="206"/>
      <c r="L203" s="444" t="str">
        <f>IF(OR(K204="",N204="",),"",IF(K204-N204&gt;0,"○",IF(K204-N204=0,"△","●")))</f>
        <v>○</v>
      </c>
      <c r="M203" s="444"/>
      <c r="N203" s="207"/>
      <c r="O203" s="208"/>
      <c r="P203" s="445"/>
      <c r="Q203" s="445"/>
      <c r="R203" s="209"/>
      <c r="S203" s="498">
        <f>IF(COUNTBLANK(G203:R205)=36,"",COUNTIF(G203:R205,"○")*3+COUNTIF(G203:R205,"△")*1)</f>
        <v>3</v>
      </c>
      <c r="T203" s="499"/>
      <c r="U203" s="499">
        <f>IF($S203="","",SUM(G204,K204,O204))</f>
        <v>1</v>
      </c>
      <c r="V203" s="499"/>
      <c r="W203" s="499">
        <f>IF($S203="","",SUM(J204,N204,R204))</f>
        <v>2</v>
      </c>
      <c r="X203" s="499"/>
      <c r="Y203" s="500">
        <f>IF($S203="","",U203-W203)</f>
        <v>-1</v>
      </c>
      <c r="Z203" s="500"/>
      <c r="AA203" s="505">
        <f>IF($AD203="","",RANK(AD203,$AD197:$AD205))</f>
        <v>2</v>
      </c>
      <c r="AB203" s="505"/>
      <c r="AC203" s="505"/>
      <c r="AD203" s="474">
        <f>IF($S203="","",S203*10^9+Y203*10^6+U203*10^3-W203)</f>
        <v>2999000998</v>
      </c>
    </row>
    <row r="204" spans="2:33" ht="15.6" customHeight="1">
      <c r="C204" s="482"/>
      <c r="D204" s="483"/>
      <c r="E204" s="483"/>
      <c r="F204" s="484"/>
      <c r="G204" s="446">
        <f>IF(H204="","",SUM(H204:H205))</f>
        <v>0</v>
      </c>
      <c r="H204" s="210">
        <f>IF(Q198="","",Q198)</f>
        <v>0</v>
      </c>
      <c r="I204" s="210">
        <f>IF(P198="","",P198)</f>
        <v>1</v>
      </c>
      <c r="J204" s="448">
        <f>IF(I204="","",SUM(I204:I205))</f>
        <v>2</v>
      </c>
      <c r="K204" s="446">
        <f>IF(L204="","",SUM(L204:L205))</f>
        <v>1</v>
      </c>
      <c r="L204" s="210">
        <f>IF(Q201="","",Q201)</f>
        <v>1</v>
      </c>
      <c r="M204" s="210">
        <f>IF(P201="","",P201)</f>
        <v>0</v>
      </c>
      <c r="N204" s="448">
        <f>IF(M204="","",SUM(M204:M205))</f>
        <v>0</v>
      </c>
      <c r="O204" s="491"/>
      <c r="P204" s="211"/>
      <c r="Q204" s="211"/>
      <c r="R204" s="493"/>
      <c r="S204" s="498"/>
      <c r="T204" s="499"/>
      <c r="U204" s="499"/>
      <c r="V204" s="499"/>
      <c r="W204" s="499"/>
      <c r="X204" s="499"/>
      <c r="Y204" s="500"/>
      <c r="Z204" s="500"/>
      <c r="AA204" s="505"/>
      <c r="AB204" s="505"/>
      <c r="AC204" s="505"/>
      <c r="AD204" s="474"/>
    </row>
    <row r="205" spans="2:33" ht="15.6" customHeight="1">
      <c r="C205" s="502" t="s">
        <v>556</v>
      </c>
      <c r="D205" s="503"/>
      <c r="E205" s="503"/>
      <c r="F205" s="504"/>
      <c r="G205" s="447"/>
      <c r="H205" s="212">
        <f>IF(Q199="","",Q199)</f>
        <v>0</v>
      </c>
      <c r="I205" s="212">
        <f>IF(P199="","",P199)</f>
        <v>1</v>
      </c>
      <c r="J205" s="449"/>
      <c r="K205" s="447"/>
      <c r="L205" s="212">
        <f>IF(Q202="","",Q202)</f>
        <v>0</v>
      </c>
      <c r="M205" s="212">
        <f>IF(P202="","",P202)</f>
        <v>0</v>
      </c>
      <c r="N205" s="449"/>
      <c r="O205" s="492"/>
      <c r="P205" s="213"/>
      <c r="Q205" s="213"/>
      <c r="R205" s="494"/>
      <c r="S205" s="498"/>
      <c r="T205" s="499"/>
      <c r="U205" s="499"/>
      <c r="V205" s="499"/>
      <c r="W205" s="499"/>
      <c r="X205" s="499"/>
      <c r="Y205" s="500"/>
      <c r="Z205" s="500"/>
      <c r="AA205" s="505"/>
      <c r="AB205" s="505"/>
      <c r="AC205" s="505"/>
      <c r="AD205" s="474"/>
    </row>
    <row r="206" spans="2:33" ht="15.6" customHeight="1">
      <c r="B206" s="214"/>
      <c r="C206" s="214"/>
      <c r="D206" s="214"/>
      <c r="E206" s="214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6"/>
      <c r="S206" s="216"/>
      <c r="T206" s="216"/>
      <c r="U206" s="216"/>
      <c r="V206" s="217"/>
      <c r="W206" s="217"/>
      <c r="X206" s="217"/>
      <c r="Y206" s="217"/>
      <c r="Z206" s="217"/>
      <c r="AA206" s="218"/>
      <c r="AB206" s="218"/>
      <c r="AC206" s="218"/>
      <c r="AD206" s="217"/>
      <c r="AE206" s="217"/>
      <c r="AF206" s="217"/>
      <c r="AG206" s="197"/>
    </row>
    <row r="207" spans="2:33" ht="15.6" customHeight="1">
      <c r="B207" s="214"/>
      <c r="C207" s="214"/>
      <c r="D207" s="214"/>
      <c r="E207" s="214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6"/>
      <c r="S207" s="216"/>
      <c r="T207" s="216"/>
      <c r="U207" s="216"/>
      <c r="V207" s="217"/>
      <c r="W207" s="217"/>
      <c r="X207" s="217"/>
      <c r="Y207" s="217"/>
      <c r="Z207" s="217"/>
      <c r="AA207" s="218"/>
      <c r="AB207" s="218"/>
      <c r="AC207" s="218"/>
      <c r="AD207" s="217"/>
      <c r="AE207" s="217"/>
      <c r="AF207" s="217"/>
      <c r="AG207" s="197"/>
    </row>
    <row r="208" spans="2:33" ht="15.6" customHeight="1">
      <c r="C208" s="388">
        <v>15</v>
      </c>
      <c r="D208" s="389"/>
      <c r="E208" s="389"/>
      <c r="F208" s="390"/>
      <c r="G208" s="397" t="str">
        <f>C211</f>
        <v>FC下越セレソン</v>
      </c>
      <c r="H208" s="398"/>
      <c r="I208" s="398"/>
      <c r="J208" s="399"/>
      <c r="K208" s="397" t="str">
        <f>C214</f>
        <v>FORZA魚沼
サッカークラブ</v>
      </c>
      <c r="L208" s="398"/>
      <c r="M208" s="398"/>
      <c r="N208" s="399"/>
      <c r="O208" s="397" t="str">
        <f>C217</f>
        <v>FC鏡淵</v>
      </c>
      <c r="P208" s="398"/>
      <c r="Q208" s="398"/>
      <c r="R208" s="399"/>
      <c r="S208" s="405" t="s">
        <v>543</v>
      </c>
      <c r="T208" s="406"/>
      <c r="U208" s="411" t="s">
        <v>544</v>
      </c>
      <c r="V208" s="406"/>
      <c r="W208" s="411" t="s">
        <v>545</v>
      </c>
      <c r="X208" s="406"/>
      <c r="Y208" s="414" t="s">
        <v>546</v>
      </c>
      <c r="Z208" s="415"/>
      <c r="AA208" s="420" t="s">
        <v>547</v>
      </c>
      <c r="AB208" s="421"/>
      <c r="AC208" s="422"/>
      <c r="AD208" s="197"/>
    </row>
    <row r="209" spans="2:33" ht="15.6" customHeight="1">
      <c r="C209" s="391"/>
      <c r="D209" s="392"/>
      <c r="E209" s="392"/>
      <c r="F209" s="393"/>
      <c r="G209" s="400"/>
      <c r="H209" s="401"/>
      <c r="I209" s="401"/>
      <c r="J209" s="402"/>
      <c r="K209" s="400"/>
      <c r="L209" s="401"/>
      <c r="M209" s="401"/>
      <c r="N209" s="402"/>
      <c r="O209" s="400"/>
      <c r="P209" s="401"/>
      <c r="Q209" s="401"/>
      <c r="R209" s="402"/>
      <c r="S209" s="407"/>
      <c r="T209" s="408"/>
      <c r="U209" s="412"/>
      <c r="V209" s="408"/>
      <c r="W209" s="412"/>
      <c r="X209" s="408"/>
      <c r="Y209" s="416"/>
      <c r="Z209" s="417"/>
      <c r="AA209" s="423"/>
      <c r="AB209" s="424"/>
      <c r="AC209" s="425"/>
      <c r="AD209" s="197"/>
    </row>
    <row r="210" spans="2:33" ht="15.6" customHeight="1">
      <c r="C210" s="394"/>
      <c r="D210" s="395"/>
      <c r="E210" s="395"/>
      <c r="F210" s="396"/>
      <c r="G210" s="502" t="str">
        <f>C213</f>
        <v>下越</v>
      </c>
      <c r="H210" s="503"/>
      <c r="I210" s="503"/>
      <c r="J210" s="504"/>
      <c r="K210" s="502" t="str">
        <f>C216</f>
        <v>中越</v>
      </c>
      <c r="L210" s="503"/>
      <c r="M210" s="503"/>
      <c r="N210" s="504"/>
      <c r="O210" s="502" t="str">
        <f>C219</f>
        <v>新潟中</v>
      </c>
      <c r="P210" s="503"/>
      <c r="Q210" s="503"/>
      <c r="R210" s="504"/>
      <c r="S210" s="409"/>
      <c r="T210" s="410"/>
      <c r="U210" s="413"/>
      <c r="V210" s="410"/>
      <c r="W210" s="413"/>
      <c r="X210" s="410"/>
      <c r="Y210" s="418"/>
      <c r="Z210" s="419"/>
      <c r="AA210" s="426"/>
      <c r="AB210" s="427"/>
      <c r="AC210" s="428"/>
      <c r="AD210" s="197"/>
    </row>
    <row r="211" spans="2:33" ht="15.6" customHeight="1">
      <c r="C211" s="479" t="s">
        <v>260</v>
      </c>
      <c r="D211" s="480"/>
      <c r="E211" s="480"/>
      <c r="F211" s="481"/>
      <c r="G211" s="208"/>
      <c r="H211" s="445"/>
      <c r="I211" s="445"/>
      <c r="J211" s="209"/>
      <c r="K211" s="206"/>
      <c r="L211" s="444" t="str">
        <f>IF(OR(K212="",N212="",),"",IF(K212-N212&gt;0,"○",IF(K212-N212=0,"△","●")))</f>
        <v>●</v>
      </c>
      <c r="M211" s="444"/>
      <c r="N211" s="207"/>
      <c r="O211" s="206"/>
      <c r="P211" s="444" t="str">
        <f>IF(OR(O212="",R212="",),"",IF(O212-R212&gt;0,"○",IF(O212-R212=0,"△","●")))</f>
        <v>○</v>
      </c>
      <c r="Q211" s="444"/>
      <c r="R211" s="207"/>
      <c r="S211" s="498">
        <f>IF(COUNTBLANK(G211:R213)=36,"",COUNTIF(G211:R213,"○")*3+COUNTIF(G211:R213,"△")*1)</f>
        <v>3</v>
      </c>
      <c r="T211" s="499"/>
      <c r="U211" s="499">
        <f>IF($S211="","",SUM(G212,K212,O212))</f>
        <v>2</v>
      </c>
      <c r="V211" s="499"/>
      <c r="W211" s="499">
        <f>IF($S211="","",SUM(J212,N212,R212))</f>
        <v>2</v>
      </c>
      <c r="X211" s="499"/>
      <c r="Y211" s="500">
        <f>IF($S211="","",U211-W211)</f>
        <v>0</v>
      </c>
      <c r="Z211" s="500"/>
      <c r="AA211" s="505">
        <f>IF($AD211="","",RANK(AD211,$AD211:$AD219))</f>
        <v>2</v>
      </c>
      <c r="AB211" s="505"/>
      <c r="AC211" s="505"/>
      <c r="AD211" s="474">
        <f>IF($S211="","",S211*10^9+Y211*10^6+U211*10^3-W211)</f>
        <v>3000001998</v>
      </c>
    </row>
    <row r="212" spans="2:33" ht="15.6" customHeight="1">
      <c r="C212" s="482"/>
      <c r="D212" s="483"/>
      <c r="E212" s="483"/>
      <c r="F212" s="484"/>
      <c r="G212" s="491"/>
      <c r="H212" s="211"/>
      <c r="I212" s="211"/>
      <c r="J212" s="493"/>
      <c r="K212" s="446">
        <f>IF(L212="","",SUM(L212:L213))</f>
        <v>0</v>
      </c>
      <c r="L212" s="210">
        <v>0</v>
      </c>
      <c r="M212" s="210">
        <v>1</v>
      </c>
      <c r="N212" s="448">
        <f>IF(M212="","",SUM(M212:M213))</f>
        <v>1</v>
      </c>
      <c r="O212" s="446">
        <f>IF(P212="","",SUM(P212:P213))</f>
        <v>2</v>
      </c>
      <c r="P212" s="210">
        <v>1</v>
      </c>
      <c r="Q212" s="210">
        <v>1</v>
      </c>
      <c r="R212" s="448">
        <f>IF(Q212="","",SUM(Q212:Q213))</f>
        <v>1</v>
      </c>
      <c r="S212" s="498"/>
      <c r="T212" s="499"/>
      <c r="U212" s="499"/>
      <c r="V212" s="499"/>
      <c r="W212" s="499"/>
      <c r="X212" s="499"/>
      <c r="Y212" s="500"/>
      <c r="Z212" s="500"/>
      <c r="AA212" s="505"/>
      <c r="AB212" s="505"/>
      <c r="AC212" s="505"/>
      <c r="AD212" s="474"/>
    </row>
    <row r="213" spans="2:33" ht="15.6" customHeight="1">
      <c r="C213" s="502" t="s">
        <v>553</v>
      </c>
      <c r="D213" s="503"/>
      <c r="E213" s="503"/>
      <c r="F213" s="504"/>
      <c r="G213" s="492"/>
      <c r="H213" s="213"/>
      <c r="I213" s="213"/>
      <c r="J213" s="494"/>
      <c r="K213" s="447"/>
      <c r="L213" s="212">
        <v>0</v>
      </c>
      <c r="M213" s="212">
        <v>0</v>
      </c>
      <c r="N213" s="449"/>
      <c r="O213" s="447"/>
      <c r="P213" s="212">
        <v>1</v>
      </c>
      <c r="Q213" s="212">
        <v>0</v>
      </c>
      <c r="R213" s="449"/>
      <c r="S213" s="498"/>
      <c r="T213" s="499"/>
      <c r="U213" s="499"/>
      <c r="V213" s="499"/>
      <c r="W213" s="499"/>
      <c r="X213" s="499"/>
      <c r="Y213" s="500"/>
      <c r="Z213" s="500"/>
      <c r="AA213" s="505"/>
      <c r="AB213" s="505"/>
      <c r="AC213" s="505"/>
      <c r="AD213" s="474"/>
    </row>
    <row r="214" spans="2:33" ht="15.6" customHeight="1">
      <c r="C214" s="438" t="s">
        <v>586</v>
      </c>
      <c r="D214" s="439"/>
      <c r="E214" s="439"/>
      <c r="F214" s="440"/>
      <c r="G214" s="206"/>
      <c r="H214" s="444" t="str">
        <f>IF(OR(G215="",J215="",),"",IF(G215-J215&gt;0,"○",IF(G215-J215=0,"△","●")))</f>
        <v>○</v>
      </c>
      <c r="I214" s="444"/>
      <c r="J214" s="207"/>
      <c r="K214" s="208"/>
      <c r="L214" s="445"/>
      <c r="M214" s="445"/>
      <c r="N214" s="209"/>
      <c r="O214" s="206"/>
      <c r="P214" s="444" t="str">
        <f>IF(OR(O215="",R215="",),"",IF(O215-R215&gt;0,"○",IF(O215-R215=0,"△","●")))</f>
        <v>○</v>
      </c>
      <c r="Q214" s="444"/>
      <c r="R214" s="207"/>
      <c r="S214" s="498">
        <f>IF(COUNTBLANK(G214:R216)=36,"",COUNTIF(G214:R216,"○")*3+COUNTIF(G214:R216,"△")*1)</f>
        <v>6</v>
      </c>
      <c r="T214" s="499"/>
      <c r="U214" s="499">
        <f>IF($S214="","",SUM(G215,K215,O215))</f>
        <v>3</v>
      </c>
      <c r="V214" s="499"/>
      <c r="W214" s="499">
        <f>IF($S214="","",SUM(J215,N215,R215))</f>
        <v>0</v>
      </c>
      <c r="X214" s="499"/>
      <c r="Y214" s="500">
        <f>IF($S214="","",U214-W214)</f>
        <v>3</v>
      </c>
      <c r="Z214" s="500"/>
      <c r="AA214" s="501">
        <f>IF($AD214="","",RANK(AD214,$AD211:$AD219))</f>
        <v>1</v>
      </c>
      <c r="AB214" s="501"/>
      <c r="AC214" s="501"/>
      <c r="AD214" s="474">
        <f>IF($S214="","",S214*10^9+Y214*10^6+U214*10^3-W214)</f>
        <v>6003003000</v>
      </c>
    </row>
    <row r="215" spans="2:33" ht="15.6" customHeight="1">
      <c r="C215" s="441"/>
      <c r="D215" s="442"/>
      <c r="E215" s="442"/>
      <c r="F215" s="443"/>
      <c r="G215" s="446">
        <f>IF(H215="","",SUM(H215:H216))</f>
        <v>1</v>
      </c>
      <c r="H215" s="210">
        <f>IF(M212="","",M212)</f>
        <v>1</v>
      </c>
      <c r="I215" s="210">
        <f>IF(L212="","",L212)</f>
        <v>0</v>
      </c>
      <c r="J215" s="448">
        <f>IF(I215="","",SUM(I215:I216))</f>
        <v>0</v>
      </c>
      <c r="K215" s="491"/>
      <c r="L215" s="211"/>
      <c r="M215" s="211"/>
      <c r="N215" s="493"/>
      <c r="O215" s="446">
        <f>IF(P215="","",SUM(P215:P216))</f>
        <v>2</v>
      </c>
      <c r="P215" s="210">
        <v>1</v>
      </c>
      <c r="Q215" s="210">
        <v>0</v>
      </c>
      <c r="R215" s="448">
        <f>IF(Q215="","",SUM(Q215:Q216))</f>
        <v>0</v>
      </c>
      <c r="S215" s="498"/>
      <c r="T215" s="499"/>
      <c r="U215" s="499"/>
      <c r="V215" s="499"/>
      <c r="W215" s="499"/>
      <c r="X215" s="499"/>
      <c r="Y215" s="500"/>
      <c r="Z215" s="500"/>
      <c r="AA215" s="501"/>
      <c r="AB215" s="501"/>
      <c r="AC215" s="501"/>
      <c r="AD215" s="474"/>
    </row>
    <row r="216" spans="2:33" ht="15.6" customHeight="1">
      <c r="C216" s="495" t="s">
        <v>551</v>
      </c>
      <c r="D216" s="496"/>
      <c r="E216" s="496"/>
      <c r="F216" s="497"/>
      <c r="G216" s="447"/>
      <c r="H216" s="212">
        <f>IF(M213="","",M213)</f>
        <v>0</v>
      </c>
      <c r="I216" s="212">
        <f>IF(L213="","",L213)</f>
        <v>0</v>
      </c>
      <c r="J216" s="449"/>
      <c r="K216" s="492"/>
      <c r="L216" s="213"/>
      <c r="M216" s="213"/>
      <c r="N216" s="494"/>
      <c r="O216" s="447"/>
      <c r="P216" s="212">
        <v>1</v>
      </c>
      <c r="Q216" s="212">
        <v>0</v>
      </c>
      <c r="R216" s="449"/>
      <c r="S216" s="498"/>
      <c r="T216" s="499"/>
      <c r="U216" s="499"/>
      <c r="V216" s="499"/>
      <c r="W216" s="499"/>
      <c r="X216" s="499"/>
      <c r="Y216" s="500"/>
      <c r="Z216" s="500"/>
      <c r="AA216" s="501"/>
      <c r="AB216" s="501"/>
      <c r="AC216" s="501"/>
      <c r="AD216" s="474"/>
    </row>
    <row r="217" spans="2:33" ht="15.6" customHeight="1">
      <c r="C217" s="479" t="s">
        <v>268</v>
      </c>
      <c r="D217" s="480"/>
      <c r="E217" s="480"/>
      <c r="F217" s="481"/>
      <c r="G217" s="206"/>
      <c r="H217" s="444" t="str">
        <f>IF(OR(G218="",J218="",),"",IF(G218-J218&gt;0,"○",IF(G218-J218=0,"△","●")))</f>
        <v>●</v>
      </c>
      <c r="I217" s="444"/>
      <c r="J217" s="207"/>
      <c r="K217" s="206"/>
      <c r="L217" s="444" t="str">
        <f>IF(OR(K218="",N218="",),"",IF(K218-N218&gt;0,"○",IF(K218-N218=0,"△","●")))</f>
        <v>●</v>
      </c>
      <c r="M217" s="444"/>
      <c r="N217" s="207"/>
      <c r="O217" s="208"/>
      <c r="P217" s="445"/>
      <c r="Q217" s="445"/>
      <c r="R217" s="209"/>
      <c r="S217" s="498">
        <f>IF(COUNTBLANK(G217:R219)=36,"",COUNTIF(G217:R219,"○")*3+COUNTIF(G217:R219,"△")*1)</f>
        <v>0</v>
      </c>
      <c r="T217" s="499"/>
      <c r="U217" s="499">
        <f>IF($S217="","",SUM(G218,K218,O218))</f>
        <v>1</v>
      </c>
      <c r="V217" s="499"/>
      <c r="W217" s="499">
        <f>IF($S217="","",SUM(J218,N218,R218))</f>
        <v>4</v>
      </c>
      <c r="X217" s="499"/>
      <c r="Y217" s="500">
        <f>IF($S217="","",U217-W217)</f>
        <v>-3</v>
      </c>
      <c r="Z217" s="500"/>
      <c r="AA217" s="505">
        <f>IF($AD217="","",RANK(AD217,$AD211:$AD219))</f>
        <v>3</v>
      </c>
      <c r="AB217" s="505"/>
      <c r="AC217" s="505"/>
      <c r="AD217" s="474">
        <f>IF($S217="","",S217*10^9+Y217*10^6+U217*10^3-W217)</f>
        <v>-2999004</v>
      </c>
    </row>
    <row r="218" spans="2:33" ht="15.6" customHeight="1">
      <c r="C218" s="482"/>
      <c r="D218" s="483"/>
      <c r="E218" s="483"/>
      <c r="F218" s="484"/>
      <c r="G218" s="446">
        <f>IF(H218="","",SUM(H218:H219))</f>
        <v>1</v>
      </c>
      <c r="H218" s="210">
        <f>IF(Q212="","",Q212)</f>
        <v>1</v>
      </c>
      <c r="I218" s="210">
        <f>IF(P212="","",P212)</f>
        <v>1</v>
      </c>
      <c r="J218" s="448">
        <f>IF(I218="","",SUM(I218:I219))</f>
        <v>2</v>
      </c>
      <c r="K218" s="446">
        <f>IF(L218="","",SUM(L218:L219))</f>
        <v>0</v>
      </c>
      <c r="L218" s="210">
        <f>IF(Q215="","",Q215)</f>
        <v>0</v>
      </c>
      <c r="M218" s="210">
        <f>IF(P215="","",P215)</f>
        <v>1</v>
      </c>
      <c r="N218" s="448">
        <f>IF(M218="","",SUM(M218:M219))</f>
        <v>2</v>
      </c>
      <c r="O218" s="491"/>
      <c r="P218" s="211"/>
      <c r="Q218" s="211"/>
      <c r="R218" s="493"/>
      <c r="S218" s="498"/>
      <c r="T218" s="499"/>
      <c r="U218" s="499"/>
      <c r="V218" s="499"/>
      <c r="W218" s="499"/>
      <c r="X218" s="499"/>
      <c r="Y218" s="500"/>
      <c r="Z218" s="500"/>
      <c r="AA218" s="505"/>
      <c r="AB218" s="505"/>
      <c r="AC218" s="505"/>
      <c r="AD218" s="474"/>
    </row>
    <row r="219" spans="2:33" ht="15.6" customHeight="1">
      <c r="C219" s="502" t="s">
        <v>555</v>
      </c>
      <c r="D219" s="503"/>
      <c r="E219" s="503"/>
      <c r="F219" s="504"/>
      <c r="G219" s="447"/>
      <c r="H219" s="212">
        <f>IF(Q213="","",Q213)</f>
        <v>0</v>
      </c>
      <c r="I219" s="212">
        <f>IF(P213="","",P213)</f>
        <v>1</v>
      </c>
      <c r="J219" s="449"/>
      <c r="K219" s="447"/>
      <c r="L219" s="212">
        <f>IF(Q216="","",Q216)</f>
        <v>0</v>
      </c>
      <c r="M219" s="212">
        <f>IF(P216="","",P216)</f>
        <v>1</v>
      </c>
      <c r="N219" s="449"/>
      <c r="O219" s="492"/>
      <c r="P219" s="213"/>
      <c r="Q219" s="213"/>
      <c r="R219" s="494"/>
      <c r="S219" s="498"/>
      <c r="T219" s="499"/>
      <c r="U219" s="499"/>
      <c r="V219" s="499"/>
      <c r="W219" s="499"/>
      <c r="X219" s="499"/>
      <c r="Y219" s="500"/>
      <c r="Z219" s="500"/>
      <c r="AA219" s="505"/>
      <c r="AB219" s="505"/>
      <c r="AC219" s="505"/>
      <c r="AD219" s="474"/>
    </row>
    <row r="220" spans="2:33" ht="15.6" customHeight="1">
      <c r="B220" s="214"/>
      <c r="C220" s="214"/>
      <c r="D220" s="214"/>
      <c r="E220" s="214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6"/>
      <c r="S220" s="216"/>
      <c r="T220" s="216"/>
      <c r="U220" s="216"/>
      <c r="V220" s="217"/>
      <c r="W220" s="217"/>
      <c r="X220" s="217"/>
      <c r="Y220" s="217"/>
      <c r="Z220" s="217"/>
      <c r="AA220" s="218"/>
      <c r="AB220" s="218"/>
      <c r="AC220" s="218"/>
      <c r="AD220" s="217"/>
      <c r="AE220" s="217"/>
      <c r="AF220" s="217"/>
      <c r="AG220" s="197"/>
    </row>
    <row r="221" spans="2:33" ht="15.6" customHeight="1">
      <c r="B221" s="214"/>
      <c r="C221" s="214"/>
      <c r="D221" s="214"/>
      <c r="E221" s="214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6"/>
      <c r="S221" s="216"/>
      <c r="T221" s="216"/>
      <c r="U221" s="216"/>
      <c r="V221" s="217"/>
      <c r="W221" s="217"/>
      <c r="X221" s="217"/>
      <c r="Y221" s="217"/>
      <c r="Z221" s="217"/>
      <c r="AA221" s="218"/>
      <c r="AB221" s="218"/>
      <c r="AC221" s="218"/>
      <c r="AD221" s="217"/>
      <c r="AE221" s="217"/>
      <c r="AF221" s="217"/>
      <c r="AG221" s="197"/>
    </row>
    <row r="222" spans="2:33" ht="15.6" customHeight="1">
      <c r="C222" s="388">
        <v>16</v>
      </c>
      <c r="D222" s="389"/>
      <c r="E222" s="389"/>
      <c r="F222" s="390"/>
      <c r="G222" s="397" t="str">
        <f>C225</f>
        <v>新通イーグルス</v>
      </c>
      <c r="H222" s="398"/>
      <c r="I222" s="398"/>
      <c r="J222" s="399"/>
      <c r="K222" s="397" t="str">
        <f>C228</f>
        <v>築地サッカー
スポーツ少年団</v>
      </c>
      <c r="L222" s="398"/>
      <c r="M222" s="398"/>
      <c r="N222" s="399"/>
      <c r="O222" s="397" t="str">
        <f>C231</f>
        <v>石山サッカー
クラブ</v>
      </c>
      <c r="P222" s="398"/>
      <c r="Q222" s="398"/>
      <c r="R222" s="399"/>
      <c r="S222" s="405" t="s">
        <v>543</v>
      </c>
      <c r="T222" s="406"/>
      <c r="U222" s="411" t="s">
        <v>544</v>
      </c>
      <c r="V222" s="406"/>
      <c r="W222" s="411" t="s">
        <v>545</v>
      </c>
      <c r="X222" s="406"/>
      <c r="Y222" s="414" t="s">
        <v>546</v>
      </c>
      <c r="Z222" s="415"/>
      <c r="AA222" s="420" t="s">
        <v>547</v>
      </c>
      <c r="AB222" s="421"/>
      <c r="AC222" s="422"/>
      <c r="AD222" s="197"/>
    </row>
    <row r="223" spans="2:33" ht="15.6" customHeight="1">
      <c r="C223" s="391"/>
      <c r="D223" s="392"/>
      <c r="E223" s="392"/>
      <c r="F223" s="393"/>
      <c r="G223" s="400"/>
      <c r="H223" s="401"/>
      <c r="I223" s="401"/>
      <c r="J223" s="402"/>
      <c r="K223" s="400"/>
      <c r="L223" s="401"/>
      <c r="M223" s="401"/>
      <c r="N223" s="402"/>
      <c r="O223" s="400"/>
      <c r="P223" s="401"/>
      <c r="Q223" s="401"/>
      <c r="R223" s="402"/>
      <c r="S223" s="407"/>
      <c r="T223" s="408"/>
      <c r="U223" s="412"/>
      <c r="V223" s="408"/>
      <c r="W223" s="412"/>
      <c r="X223" s="408"/>
      <c r="Y223" s="416"/>
      <c r="Z223" s="417"/>
      <c r="AA223" s="423"/>
      <c r="AB223" s="424"/>
      <c r="AC223" s="425"/>
      <c r="AD223" s="197"/>
    </row>
    <row r="224" spans="2:33" ht="15.6" customHeight="1">
      <c r="C224" s="394"/>
      <c r="D224" s="395"/>
      <c r="E224" s="395"/>
      <c r="F224" s="396"/>
      <c r="G224" s="502" t="str">
        <f>C227</f>
        <v>新潟西</v>
      </c>
      <c r="H224" s="503"/>
      <c r="I224" s="503"/>
      <c r="J224" s="504"/>
      <c r="K224" s="502" t="str">
        <f>C230</f>
        <v>下越</v>
      </c>
      <c r="L224" s="503"/>
      <c r="M224" s="503"/>
      <c r="N224" s="504"/>
      <c r="O224" s="502" t="str">
        <f>C233</f>
        <v>新潟東</v>
      </c>
      <c r="P224" s="503"/>
      <c r="Q224" s="503"/>
      <c r="R224" s="504"/>
      <c r="S224" s="409"/>
      <c r="T224" s="410"/>
      <c r="U224" s="413"/>
      <c r="V224" s="410"/>
      <c r="W224" s="413"/>
      <c r="X224" s="410"/>
      <c r="Y224" s="418"/>
      <c r="Z224" s="419"/>
      <c r="AA224" s="426"/>
      <c r="AB224" s="427"/>
      <c r="AC224" s="428"/>
      <c r="AD224" s="197"/>
    </row>
    <row r="225" spans="2:33" ht="15.6" customHeight="1">
      <c r="C225" s="438" t="s">
        <v>262</v>
      </c>
      <c r="D225" s="439"/>
      <c r="E225" s="439"/>
      <c r="F225" s="440"/>
      <c r="G225" s="208"/>
      <c r="H225" s="445"/>
      <c r="I225" s="445"/>
      <c r="J225" s="209"/>
      <c r="K225" s="206"/>
      <c r="L225" s="444" t="str">
        <f>IF(OR(K226="",N226="",),"",IF(K226-N226&gt;0,"○",IF(K226-N226=0,"△","●")))</f>
        <v>○</v>
      </c>
      <c r="M225" s="444"/>
      <c r="N225" s="207"/>
      <c r="O225" s="206"/>
      <c r="P225" s="444" t="str">
        <f>IF(OR(O226="",R226="",),"",IF(O226-R226&gt;0,"○",IF(O226-R226=0,"△","●")))</f>
        <v>○</v>
      </c>
      <c r="Q225" s="444"/>
      <c r="R225" s="207"/>
      <c r="S225" s="498">
        <f>IF(COUNTBLANK(G225:R227)=36,"",COUNTIF(G225:R227,"○")*3+COUNTIF(G225:R227,"△")*1)</f>
        <v>6</v>
      </c>
      <c r="T225" s="499"/>
      <c r="U225" s="499">
        <f>IF($S225="","",SUM(G226,K226,O226))</f>
        <v>15</v>
      </c>
      <c r="V225" s="499"/>
      <c r="W225" s="499">
        <f>IF($S225="","",SUM(J226,N226,R226))</f>
        <v>0</v>
      </c>
      <c r="X225" s="499"/>
      <c r="Y225" s="500">
        <f>IF($S225="","",U225-W225)</f>
        <v>15</v>
      </c>
      <c r="Z225" s="500"/>
      <c r="AA225" s="501">
        <f>IF($AD225="","",RANK(AD225,$AD225:$AD233))</f>
        <v>1</v>
      </c>
      <c r="AB225" s="501"/>
      <c r="AC225" s="501"/>
      <c r="AD225" s="474">
        <f>IF($S225="","",S225*10^9+Y225*10^6+U225*10^3-W225)</f>
        <v>6015015000</v>
      </c>
    </row>
    <row r="226" spans="2:33" ht="15.6" customHeight="1">
      <c r="C226" s="441"/>
      <c r="D226" s="442"/>
      <c r="E226" s="442"/>
      <c r="F226" s="443"/>
      <c r="G226" s="491"/>
      <c r="H226" s="211"/>
      <c r="I226" s="211"/>
      <c r="J226" s="493"/>
      <c r="K226" s="446">
        <f>IF(L226="","",SUM(L226:L227))</f>
        <v>4</v>
      </c>
      <c r="L226" s="210">
        <v>0</v>
      </c>
      <c r="M226" s="210">
        <v>0</v>
      </c>
      <c r="N226" s="448">
        <f>IF(M226="","",SUM(M226:M227))</f>
        <v>0</v>
      </c>
      <c r="O226" s="446">
        <f>IF(P226="","",SUM(P226:P227))</f>
        <v>11</v>
      </c>
      <c r="P226" s="210">
        <v>3</v>
      </c>
      <c r="Q226" s="210">
        <v>0</v>
      </c>
      <c r="R226" s="448">
        <f>IF(Q226="","",SUM(Q226:Q227))</f>
        <v>0</v>
      </c>
      <c r="S226" s="498"/>
      <c r="T226" s="499"/>
      <c r="U226" s="499"/>
      <c r="V226" s="499"/>
      <c r="W226" s="499"/>
      <c r="X226" s="499"/>
      <c r="Y226" s="500"/>
      <c r="Z226" s="500"/>
      <c r="AA226" s="501"/>
      <c r="AB226" s="501"/>
      <c r="AC226" s="501"/>
      <c r="AD226" s="474"/>
    </row>
    <row r="227" spans="2:33" ht="15.6" customHeight="1">
      <c r="C227" s="495" t="s">
        <v>556</v>
      </c>
      <c r="D227" s="496"/>
      <c r="E227" s="496"/>
      <c r="F227" s="497"/>
      <c r="G227" s="492"/>
      <c r="H227" s="213"/>
      <c r="I227" s="213"/>
      <c r="J227" s="494"/>
      <c r="K227" s="447"/>
      <c r="L227" s="212">
        <v>4</v>
      </c>
      <c r="M227" s="212">
        <v>0</v>
      </c>
      <c r="N227" s="449"/>
      <c r="O227" s="447"/>
      <c r="P227" s="212">
        <v>8</v>
      </c>
      <c r="Q227" s="212">
        <v>0</v>
      </c>
      <c r="R227" s="449"/>
      <c r="S227" s="498"/>
      <c r="T227" s="499"/>
      <c r="U227" s="499"/>
      <c r="V227" s="499"/>
      <c r="W227" s="499"/>
      <c r="X227" s="499"/>
      <c r="Y227" s="500"/>
      <c r="Z227" s="500"/>
      <c r="AA227" s="501"/>
      <c r="AB227" s="501"/>
      <c r="AC227" s="501"/>
      <c r="AD227" s="474"/>
    </row>
    <row r="228" spans="2:33" ht="15.6" customHeight="1">
      <c r="C228" s="479" t="s">
        <v>587</v>
      </c>
      <c r="D228" s="480"/>
      <c r="E228" s="480"/>
      <c r="F228" s="481"/>
      <c r="G228" s="206"/>
      <c r="H228" s="444" t="str">
        <f>IF(OR(G229="",J229="",),"",IF(G229-J229&gt;0,"○",IF(G229-J229=0,"△","●")))</f>
        <v>●</v>
      </c>
      <c r="I228" s="444"/>
      <c r="J228" s="207"/>
      <c r="K228" s="208"/>
      <c r="L228" s="445"/>
      <c r="M228" s="445"/>
      <c r="N228" s="209"/>
      <c r="O228" s="206"/>
      <c r="P228" s="444" t="str">
        <f>IF(OR(O229="",R229="",),"",IF(O229-R229&gt;0,"○",IF(O229-R229=0,"△","●")))</f>
        <v>○</v>
      </c>
      <c r="Q228" s="444"/>
      <c r="R228" s="207"/>
      <c r="S228" s="498">
        <f>IF(COUNTBLANK(G228:R230)=36,"",COUNTIF(G228:R230,"○")*3+COUNTIF(G228:R230,"△")*1)</f>
        <v>3</v>
      </c>
      <c r="T228" s="499"/>
      <c r="U228" s="499">
        <f>IF($S228="","",SUM(G229,K229,O229))</f>
        <v>3</v>
      </c>
      <c r="V228" s="499"/>
      <c r="W228" s="499">
        <f>IF($S228="","",SUM(J229,N229,R229))</f>
        <v>4</v>
      </c>
      <c r="X228" s="499"/>
      <c r="Y228" s="500">
        <f>IF($S228="","",U228-W228)</f>
        <v>-1</v>
      </c>
      <c r="Z228" s="500"/>
      <c r="AA228" s="505">
        <f>IF($AD228="","",RANK(AD228,$AD225:$AD233))</f>
        <v>2</v>
      </c>
      <c r="AB228" s="505"/>
      <c r="AC228" s="505"/>
      <c r="AD228" s="474">
        <f>IF($S228="","",S228*10^9+Y228*10^6+U228*10^3-W228)</f>
        <v>2999002996</v>
      </c>
    </row>
    <row r="229" spans="2:33" ht="15.6" customHeight="1">
      <c r="C229" s="482"/>
      <c r="D229" s="483"/>
      <c r="E229" s="483"/>
      <c r="F229" s="484"/>
      <c r="G229" s="446">
        <f>IF(H229="","",SUM(H229:H230))</f>
        <v>0</v>
      </c>
      <c r="H229" s="210">
        <f>IF(M226="","",M226)</f>
        <v>0</v>
      </c>
      <c r="I229" s="210">
        <f>IF(L226="","",L226)</f>
        <v>0</v>
      </c>
      <c r="J229" s="448">
        <f>IF(I229="","",SUM(I229:I230))</f>
        <v>4</v>
      </c>
      <c r="K229" s="491"/>
      <c r="L229" s="211"/>
      <c r="M229" s="211"/>
      <c r="N229" s="493"/>
      <c r="O229" s="446">
        <f>IF(P229="","",SUM(P229:P230))</f>
        <v>3</v>
      </c>
      <c r="P229" s="210">
        <v>1</v>
      </c>
      <c r="Q229" s="210">
        <v>0</v>
      </c>
      <c r="R229" s="448">
        <f>IF(Q229="","",SUM(Q229:Q230))</f>
        <v>0</v>
      </c>
      <c r="S229" s="498"/>
      <c r="T229" s="499"/>
      <c r="U229" s="499"/>
      <c r="V229" s="499"/>
      <c r="W229" s="499"/>
      <c r="X229" s="499"/>
      <c r="Y229" s="500"/>
      <c r="Z229" s="500"/>
      <c r="AA229" s="505"/>
      <c r="AB229" s="505"/>
      <c r="AC229" s="505"/>
      <c r="AD229" s="474"/>
    </row>
    <row r="230" spans="2:33" ht="15.6" customHeight="1">
      <c r="C230" s="502" t="s">
        <v>553</v>
      </c>
      <c r="D230" s="503"/>
      <c r="E230" s="503"/>
      <c r="F230" s="504"/>
      <c r="G230" s="447"/>
      <c r="H230" s="212">
        <f>IF(M227="","",M227)</f>
        <v>0</v>
      </c>
      <c r="I230" s="212">
        <f>IF(L227="","",L227)</f>
        <v>4</v>
      </c>
      <c r="J230" s="449"/>
      <c r="K230" s="492"/>
      <c r="L230" s="213"/>
      <c r="M230" s="213"/>
      <c r="N230" s="494"/>
      <c r="O230" s="447"/>
      <c r="P230" s="212">
        <v>2</v>
      </c>
      <c r="Q230" s="212">
        <v>0</v>
      </c>
      <c r="R230" s="449"/>
      <c r="S230" s="498"/>
      <c r="T230" s="499"/>
      <c r="U230" s="499"/>
      <c r="V230" s="499"/>
      <c r="W230" s="499"/>
      <c r="X230" s="499"/>
      <c r="Y230" s="500"/>
      <c r="Z230" s="500"/>
      <c r="AA230" s="505"/>
      <c r="AB230" s="505"/>
      <c r="AC230" s="505"/>
      <c r="AD230" s="474"/>
    </row>
    <row r="231" spans="2:33" ht="15.6" customHeight="1">
      <c r="C231" s="479" t="s">
        <v>588</v>
      </c>
      <c r="D231" s="480"/>
      <c r="E231" s="480"/>
      <c r="F231" s="481"/>
      <c r="G231" s="206"/>
      <c r="H231" s="444" t="str">
        <f>IF(OR(G232="",J232="",),"",IF(G232-J232&gt;0,"○",IF(G232-J232=0,"△","●")))</f>
        <v>●</v>
      </c>
      <c r="I231" s="444"/>
      <c r="J231" s="207"/>
      <c r="K231" s="206"/>
      <c r="L231" s="444" t="str">
        <f>IF(OR(K232="",N232="",),"",IF(K232-N232&gt;0,"○",IF(K232-N232=0,"△","●")))</f>
        <v>●</v>
      </c>
      <c r="M231" s="444"/>
      <c r="N231" s="207"/>
      <c r="O231" s="208"/>
      <c r="P231" s="445"/>
      <c r="Q231" s="445"/>
      <c r="R231" s="209"/>
      <c r="S231" s="498">
        <f>IF(COUNTBLANK(G231:R233)=36,"",COUNTIF(G231:R233,"○")*3+COUNTIF(G231:R233,"△")*1)</f>
        <v>0</v>
      </c>
      <c r="T231" s="499"/>
      <c r="U231" s="499">
        <f>IF($S231="","",SUM(G232,K232,O232))</f>
        <v>0</v>
      </c>
      <c r="V231" s="499"/>
      <c r="W231" s="499">
        <f>IF($S231="","",SUM(J232,N232,R232))</f>
        <v>14</v>
      </c>
      <c r="X231" s="499"/>
      <c r="Y231" s="500">
        <f>IF($S231="","",U231-W231)</f>
        <v>-14</v>
      </c>
      <c r="Z231" s="500"/>
      <c r="AA231" s="505">
        <f>IF($AD231="","",RANK(AD231,$AD225:$AD233))</f>
        <v>3</v>
      </c>
      <c r="AB231" s="505"/>
      <c r="AC231" s="505"/>
      <c r="AD231" s="474">
        <f>IF($S231="","",S231*10^9+Y231*10^6+U231*10^3-W231)</f>
        <v>-14000014</v>
      </c>
    </row>
    <row r="232" spans="2:33" ht="15.6" customHeight="1">
      <c r="C232" s="482"/>
      <c r="D232" s="483"/>
      <c r="E232" s="483"/>
      <c r="F232" s="484"/>
      <c r="G232" s="446">
        <f>IF(H232="","",SUM(H232:H233))</f>
        <v>0</v>
      </c>
      <c r="H232" s="210">
        <f>IF(Q226="","",Q226)</f>
        <v>0</v>
      </c>
      <c r="I232" s="210">
        <f>IF(P226="","",P226)</f>
        <v>3</v>
      </c>
      <c r="J232" s="448">
        <f>IF(I232="","",SUM(I232:I233))</f>
        <v>11</v>
      </c>
      <c r="K232" s="446">
        <f>IF(L232="","",SUM(L232:L233))</f>
        <v>0</v>
      </c>
      <c r="L232" s="210">
        <f>IF(Q229="","",Q229)</f>
        <v>0</v>
      </c>
      <c r="M232" s="210">
        <f>IF(P229="","",P229)</f>
        <v>1</v>
      </c>
      <c r="N232" s="448">
        <f>IF(M232="","",SUM(M232:M233))</f>
        <v>3</v>
      </c>
      <c r="O232" s="491"/>
      <c r="P232" s="211"/>
      <c r="Q232" s="211"/>
      <c r="R232" s="493"/>
      <c r="S232" s="498"/>
      <c r="T232" s="499"/>
      <c r="U232" s="499"/>
      <c r="V232" s="499"/>
      <c r="W232" s="499"/>
      <c r="X232" s="499"/>
      <c r="Y232" s="500"/>
      <c r="Z232" s="500"/>
      <c r="AA232" s="505"/>
      <c r="AB232" s="505"/>
      <c r="AC232" s="505"/>
      <c r="AD232" s="474"/>
    </row>
    <row r="233" spans="2:33" ht="15.6" customHeight="1">
      <c r="C233" s="502" t="s">
        <v>549</v>
      </c>
      <c r="D233" s="503"/>
      <c r="E233" s="503"/>
      <c r="F233" s="504"/>
      <c r="G233" s="447"/>
      <c r="H233" s="212">
        <f>IF(Q227="","",Q227)</f>
        <v>0</v>
      </c>
      <c r="I233" s="212">
        <f>IF(P227="","",P227)</f>
        <v>8</v>
      </c>
      <c r="J233" s="449"/>
      <c r="K233" s="447"/>
      <c r="L233" s="212">
        <f>IF(Q230="","",Q230)</f>
        <v>0</v>
      </c>
      <c r="M233" s="212">
        <f>IF(P230="","",P230)</f>
        <v>2</v>
      </c>
      <c r="N233" s="449"/>
      <c r="O233" s="492"/>
      <c r="P233" s="213"/>
      <c r="Q233" s="213"/>
      <c r="R233" s="494"/>
      <c r="S233" s="498"/>
      <c r="T233" s="499"/>
      <c r="U233" s="499"/>
      <c r="V233" s="499"/>
      <c r="W233" s="499"/>
      <c r="X233" s="499"/>
      <c r="Y233" s="500"/>
      <c r="Z233" s="500"/>
      <c r="AA233" s="505"/>
      <c r="AB233" s="505"/>
      <c r="AC233" s="505"/>
      <c r="AD233" s="474"/>
    </row>
    <row r="234" spans="2:33" ht="15.6" customHeight="1">
      <c r="B234" s="214"/>
      <c r="C234" s="214"/>
      <c r="D234" s="214"/>
      <c r="E234" s="214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6"/>
      <c r="S234" s="216"/>
      <c r="T234" s="216"/>
      <c r="U234" s="216"/>
      <c r="V234" s="217"/>
      <c r="W234" s="217"/>
      <c r="X234" s="217"/>
      <c r="Y234" s="217"/>
      <c r="Z234" s="217"/>
      <c r="AA234" s="218"/>
      <c r="AB234" s="218"/>
      <c r="AC234" s="218"/>
      <c r="AD234" s="217"/>
      <c r="AE234" s="217"/>
      <c r="AF234" s="217"/>
      <c r="AG234" s="197"/>
    </row>
    <row r="235" spans="2:33" ht="15.6" customHeight="1">
      <c r="B235" s="214"/>
      <c r="C235" s="214"/>
      <c r="D235" s="214"/>
      <c r="E235" s="214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6"/>
      <c r="S235" s="216"/>
      <c r="T235" s="216"/>
      <c r="U235" s="216"/>
      <c r="V235" s="217"/>
      <c r="W235" s="217"/>
      <c r="X235" s="217"/>
      <c r="Y235" s="217"/>
      <c r="Z235" s="217"/>
      <c r="AA235" s="218"/>
      <c r="AB235" s="218"/>
      <c r="AC235" s="218"/>
      <c r="AD235" s="217"/>
      <c r="AE235" s="217"/>
      <c r="AF235" s="217"/>
      <c r="AG235" s="197"/>
    </row>
    <row r="236" spans="2:33" ht="15.6" customHeight="1">
      <c r="B236" s="214"/>
      <c r="C236" s="214"/>
      <c r="D236" s="214"/>
      <c r="E236" s="214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6"/>
      <c r="S236" s="216"/>
      <c r="T236" s="216"/>
      <c r="U236" s="216"/>
      <c r="V236" s="217"/>
      <c r="W236" s="217"/>
      <c r="X236" s="217"/>
      <c r="Y236" s="217"/>
      <c r="Z236" s="217"/>
      <c r="AA236" s="218"/>
      <c r="AB236" s="218"/>
      <c r="AC236" s="218"/>
      <c r="AD236" s="217"/>
      <c r="AE236" s="217"/>
      <c r="AF236" s="217"/>
      <c r="AG236" s="197"/>
    </row>
    <row r="237" spans="2:33" ht="15.6" customHeight="1">
      <c r="B237" s="214"/>
      <c r="C237" s="214"/>
      <c r="D237" s="214"/>
      <c r="E237" s="214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6"/>
      <c r="S237" s="216"/>
      <c r="T237" s="216"/>
      <c r="U237" s="216"/>
      <c r="V237" s="217"/>
      <c r="W237" s="217"/>
      <c r="X237" s="217"/>
      <c r="Y237" s="217"/>
      <c r="Z237" s="217"/>
      <c r="AA237" s="218"/>
      <c r="AB237" s="218"/>
      <c r="AC237" s="218"/>
      <c r="AD237" s="217"/>
      <c r="AE237" s="217"/>
      <c r="AF237" s="217"/>
      <c r="AG237" s="197"/>
    </row>
    <row r="238" spans="2:33" ht="15.6" customHeight="1">
      <c r="C238" s="388">
        <v>17</v>
      </c>
      <c r="D238" s="389"/>
      <c r="E238" s="389"/>
      <c r="F238" s="390"/>
      <c r="G238" s="397" t="str">
        <f>C241</f>
        <v>頸北FCリベルタ</v>
      </c>
      <c r="H238" s="398"/>
      <c r="I238" s="398"/>
      <c r="J238" s="399"/>
      <c r="K238" s="397" t="str">
        <f>C244</f>
        <v>FC.NIIGATA.Jr</v>
      </c>
      <c r="L238" s="398"/>
      <c r="M238" s="398"/>
      <c r="N238" s="399"/>
      <c r="O238" s="397" t="str">
        <f>C247</f>
        <v>刈羽
フェニックス</v>
      </c>
      <c r="P238" s="398"/>
      <c r="Q238" s="398"/>
      <c r="R238" s="399"/>
      <c r="S238" s="405" t="s">
        <v>543</v>
      </c>
      <c r="T238" s="406"/>
      <c r="U238" s="411" t="s">
        <v>544</v>
      </c>
      <c r="V238" s="406"/>
      <c r="W238" s="411" t="s">
        <v>545</v>
      </c>
      <c r="X238" s="406"/>
      <c r="Y238" s="414" t="s">
        <v>546</v>
      </c>
      <c r="Z238" s="415"/>
      <c r="AA238" s="509" t="s">
        <v>547</v>
      </c>
      <c r="AB238" s="510"/>
      <c r="AC238" s="511"/>
      <c r="AD238" s="197"/>
    </row>
    <row r="239" spans="2:33" ht="15.6" customHeight="1">
      <c r="C239" s="391"/>
      <c r="D239" s="392"/>
      <c r="E239" s="392"/>
      <c r="F239" s="393"/>
      <c r="G239" s="400"/>
      <c r="H239" s="401"/>
      <c r="I239" s="401"/>
      <c r="J239" s="402"/>
      <c r="K239" s="400"/>
      <c r="L239" s="401"/>
      <c r="M239" s="401"/>
      <c r="N239" s="402"/>
      <c r="O239" s="400"/>
      <c r="P239" s="401"/>
      <c r="Q239" s="401"/>
      <c r="R239" s="402"/>
      <c r="S239" s="407"/>
      <c r="T239" s="408"/>
      <c r="U239" s="412"/>
      <c r="V239" s="408"/>
      <c r="W239" s="412"/>
      <c r="X239" s="408"/>
      <c r="Y239" s="416"/>
      <c r="Z239" s="417"/>
      <c r="AA239" s="512"/>
      <c r="AB239" s="513"/>
      <c r="AC239" s="514"/>
      <c r="AD239" s="197"/>
    </row>
    <row r="240" spans="2:33" ht="15.6" customHeight="1">
      <c r="C240" s="394"/>
      <c r="D240" s="395"/>
      <c r="E240" s="395"/>
      <c r="F240" s="396"/>
      <c r="G240" s="502" t="str">
        <f>C243</f>
        <v>上越</v>
      </c>
      <c r="H240" s="503"/>
      <c r="I240" s="503"/>
      <c r="J240" s="504"/>
      <c r="K240" s="502" t="str">
        <f>C246</f>
        <v>新潟西</v>
      </c>
      <c r="L240" s="503"/>
      <c r="M240" s="503"/>
      <c r="N240" s="504"/>
      <c r="O240" s="502" t="str">
        <f>C249</f>
        <v>中越</v>
      </c>
      <c r="P240" s="503"/>
      <c r="Q240" s="503"/>
      <c r="R240" s="504"/>
      <c r="S240" s="409"/>
      <c r="T240" s="410"/>
      <c r="U240" s="413"/>
      <c r="V240" s="410"/>
      <c r="W240" s="413"/>
      <c r="X240" s="410"/>
      <c r="Y240" s="418"/>
      <c r="Z240" s="419"/>
      <c r="AA240" s="515"/>
      <c r="AB240" s="516"/>
      <c r="AC240" s="517"/>
      <c r="AD240" s="197"/>
    </row>
    <row r="241" spans="2:33" ht="15.6" customHeight="1">
      <c r="C241" s="479" t="s">
        <v>272</v>
      </c>
      <c r="D241" s="480"/>
      <c r="E241" s="480"/>
      <c r="F241" s="481"/>
      <c r="G241" s="208"/>
      <c r="H241" s="445"/>
      <c r="I241" s="445"/>
      <c r="J241" s="209"/>
      <c r="K241" s="206"/>
      <c r="L241" s="444" t="str">
        <f>IF(OR(K242="",N242="",),"",IF(K242-N242&gt;0,"○",IF(K242-N242=0,"△","●")))</f>
        <v>●</v>
      </c>
      <c r="M241" s="444"/>
      <c r="N241" s="207"/>
      <c r="O241" s="206"/>
      <c r="P241" s="444" t="str">
        <f>IF(OR(O242="",R242="",),"",IF(O242-R242&gt;0,"○",IF(O242-R242=0,"△","●")))</f>
        <v>○</v>
      </c>
      <c r="Q241" s="444"/>
      <c r="R241" s="207"/>
      <c r="S241" s="498">
        <f>IF(COUNTBLANK(G241:R243)=36,"",COUNTIF(G241:R243,"○")*3+COUNTIF(G241:R243,"△")*1)</f>
        <v>3</v>
      </c>
      <c r="T241" s="499"/>
      <c r="U241" s="499">
        <f>IF($S241="","",SUM(G242,K242,O242))</f>
        <v>5</v>
      </c>
      <c r="V241" s="499"/>
      <c r="W241" s="499">
        <f>IF($S241="","",SUM(J242,N242,R242))</f>
        <v>5</v>
      </c>
      <c r="X241" s="499"/>
      <c r="Y241" s="500">
        <f>IF($S241="","",U241-W241)</f>
        <v>0</v>
      </c>
      <c r="Z241" s="500"/>
      <c r="AA241" s="505">
        <f>IF($AD241="","",RANK(AD241,$AD241:$AD249))</f>
        <v>2</v>
      </c>
      <c r="AB241" s="505"/>
      <c r="AC241" s="505"/>
      <c r="AD241" s="474">
        <f>IF($S241="","",S241*10^9+Y241*10^6+U241*10^3-W241)</f>
        <v>3000004995</v>
      </c>
    </row>
    <row r="242" spans="2:33" ht="15.6" customHeight="1">
      <c r="C242" s="482"/>
      <c r="D242" s="483"/>
      <c r="E242" s="483"/>
      <c r="F242" s="484"/>
      <c r="G242" s="491"/>
      <c r="H242" s="211"/>
      <c r="I242" s="211"/>
      <c r="J242" s="493"/>
      <c r="K242" s="446">
        <f>IF(L242="","",SUM(L242:L243))</f>
        <v>1</v>
      </c>
      <c r="L242" s="210">
        <v>1</v>
      </c>
      <c r="M242" s="210">
        <v>3</v>
      </c>
      <c r="N242" s="448">
        <f>IF(M242="","",SUM(M242:M243))</f>
        <v>5</v>
      </c>
      <c r="O242" s="446">
        <f>IF(P242="","",SUM(P242:P243))</f>
        <v>4</v>
      </c>
      <c r="P242" s="210">
        <v>1</v>
      </c>
      <c r="Q242" s="210">
        <v>0</v>
      </c>
      <c r="R242" s="448">
        <f>IF(Q242="","",SUM(Q242:Q243))</f>
        <v>0</v>
      </c>
      <c r="S242" s="498"/>
      <c r="T242" s="499"/>
      <c r="U242" s="499"/>
      <c r="V242" s="499"/>
      <c r="W242" s="499"/>
      <c r="X242" s="499"/>
      <c r="Y242" s="500"/>
      <c r="Z242" s="500"/>
      <c r="AA242" s="505"/>
      <c r="AB242" s="505"/>
      <c r="AC242" s="505"/>
      <c r="AD242" s="474"/>
      <c r="AE242" s="227"/>
    </row>
    <row r="243" spans="2:33" ht="15.6" customHeight="1">
      <c r="C243" s="502" t="s">
        <v>554</v>
      </c>
      <c r="D243" s="503"/>
      <c r="E243" s="503"/>
      <c r="F243" s="504"/>
      <c r="G243" s="492"/>
      <c r="H243" s="213"/>
      <c r="I243" s="213"/>
      <c r="J243" s="494"/>
      <c r="K243" s="447"/>
      <c r="L243" s="212">
        <v>0</v>
      </c>
      <c r="M243" s="212">
        <v>2</v>
      </c>
      <c r="N243" s="449"/>
      <c r="O243" s="447"/>
      <c r="P243" s="212">
        <v>3</v>
      </c>
      <c r="Q243" s="212">
        <v>0</v>
      </c>
      <c r="R243" s="449"/>
      <c r="S243" s="498"/>
      <c r="T243" s="499"/>
      <c r="U243" s="499"/>
      <c r="V243" s="499"/>
      <c r="W243" s="499"/>
      <c r="X243" s="499"/>
      <c r="Y243" s="500"/>
      <c r="Z243" s="500"/>
      <c r="AA243" s="505"/>
      <c r="AB243" s="505"/>
      <c r="AC243" s="505"/>
      <c r="AD243" s="474"/>
    </row>
    <row r="244" spans="2:33" ht="15.6" customHeight="1">
      <c r="C244" s="438" t="s">
        <v>176</v>
      </c>
      <c r="D244" s="439"/>
      <c r="E244" s="439"/>
      <c r="F244" s="440"/>
      <c r="G244" s="206"/>
      <c r="H244" s="444" t="str">
        <f>IF(OR(G245="",J245="",),"",IF(G245-J245&gt;0,"○",IF(G245-J245=0,"△","●")))</f>
        <v>○</v>
      </c>
      <c r="I244" s="444"/>
      <c r="J244" s="207"/>
      <c r="K244" s="208"/>
      <c r="L244" s="445"/>
      <c r="M244" s="445"/>
      <c r="N244" s="209"/>
      <c r="O244" s="206"/>
      <c r="P244" s="444" t="str">
        <f>IF(OR(O245="",R245="",),"",IF(O245-R245&gt;0,"○",IF(O245-R245=0,"△","●")))</f>
        <v>●</v>
      </c>
      <c r="Q244" s="444"/>
      <c r="R244" s="207"/>
      <c r="S244" s="498">
        <f>IF(COUNTBLANK(G244:R246)=36,"",COUNTIF(G244:R246,"○")*3+COUNTIF(G244:R246,"△")*1)</f>
        <v>3</v>
      </c>
      <c r="T244" s="499"/>
      <c r="U244" s="499">
        <f>IF($S244="","",SUM(G245,K245,O245))</f>
        <v>6</v>
      </c>
      <c r="V244" s="499"/>
      <c r="W244" s="499">
        <f>IF($S244="","",SUM(J245,N245,R245))</f>
        <v>3</v>
      </c>
      <c r="X244" s="499"/>
      <c r="Y244" s="500">
        <f>IF($S244="","",U244-W244)</f>
        <v>3</v>
      </c>
      <c r="Z244" s="500"/>
      <c r="AA244" s="501">
        <f>IF($AD244="","",RANK(AD244,$AD241:$AD249))</f>
        <v>1</v>
      </c>
      <c r="AB244" s="501"/>
      <c r="AC244" s="501"/>
      <c r="AD244" s="474">
        <f>IF($S244="","",S244*10^9+Y244*10^6+U244*10^3-W244)</f>
        <v>3003005997</v>
      </c>
    </row>
    <row r="245" spans="2:33" ht="15.6" customHeight="1">
      <c r="C245" s="441"/>
      <c r="D245" s="442"/>
      <c r="E245" s="442"/>
      <c r="F245" s="443"/>
      <c r="G245" s="446">
        <f>IF(H245="","",SUM(H245:H246))</f>
        <v>5</v>
      </c>
      <c r="H245" s="210">
        <f>IF(M242="","",M242)</f>
        <v>3</v>
      </c>
      <c r="I245" s="210">
        <f>IF(L242="","",L242)</f>
        <v>1</v>
      </c>
      <c r="J245" s="448">
        <f>IF(I245="","",SUM(I245:I246))</f>
        <v>1</v>
      </c>
      <c r="K245" s="491"/>
      <c r="L245" s="211"/>
      <c r="M245" s="211"/>
      <c r="N245" s="493"/>
      <c r="O245" s="446">
        <f>IF(P245="","",SUM(P245:P246))</f>
        <v>1</v>
      </c>
      <c r="P245" s="210">
        <v>1</v>
      </c>
      <c r="Q245" s="210">
        <v>1</v>
      </c>
      <c r="R245" s="448">
        <f>IF(Q245="","",SUM(Q245:Q246))</f>
        <v>2</v>
      </c>
      <c r="S245" s="498"/>
      <c r="T245" s="499"/>
      <c r="U245" s="499"/>
      <c r="V245" s="499"/>
      <c r="W245" s="499"/>
      <c r="X245" s="499"/>
      <c r="Y245" s="500"/>
      <c r="Z245" s="500"/>
      <c r="AA245" s="501"/>
      <c r="AB245" s="501"/>
      <c r="AC245" s="501"/>
      <c r="AD245" s="474"/>
    </row>
    <row r="246" spans="2:33" ht="15.6" customHeight="1">
      <c r="C246" s="495" t="s">
        <v>556</v>
      </c>
      <c r="D246" s="496"/>
      <c r="E246" s="496"/>
      <c r="F246" s="497"/>
      <c r="G246" s="447"/>
      <c r="H246" s="212">
        <f>IF(M243="","",M243)</f>
        <v>2</v>
      </c>
      <c r="I246" s="212">
        <f>IF(L243="","",L243)</f>
        <v>0</v>
      </c>
      <c r="J246" s="449"/>
      <c r="K246" s="492"/>
      <c r="L246" s="213"/>
      <c r="M246" s="213"/>
      <c r="N246" s="494"/>
      <c r="O246" s="447"/>
      <c r="P246" s="212">
        <v>0</v>
      </c>
      <c r="Q246" s="212">
        <v>1</v>
      </c>
      <c r="R246" s="449"/>
      <c r="S246" s="498"/>
      <c r="T246" s="499"/>
      <c r="U246" s="499"/>
      <c r="V246" s="499"/>
      <c r="W246" s="499"/>
      <c r="X246" s="499"/>
      <c r="Y246" s="500"/>
      <c r="Z246" s="500"/>
      <c r="AA246" s="501"/>
      <c r="AB246" s="501"/>
      <c r="AC246" s="501"/>
      <c r="AD246" s="474"/>
    </row>
    <row r="247" spans="2:33" ht="15.6" customHeight="1">
      <c r="C247" s="397" t="s">
        <v>589</v>
      </c>
      <c r="D247" s="398"/>
      <c r="E247" s="398"/>
      <c r="F247" s="399"/>
      <c r="G247" s="206"/>
      <c r="H247" s="444" t="str">
        <f>IF(OR(G248="",J248="",),"",IF(G248-J248&gt;0,"○",IF(G248-J248=0,"△","●")))</f>
        <v>●</v>
      </c>
      <c r="I247" s="444"/>
      <c r="J247" s="207"/>
      <c r="K247" s="206"/>
      <c r="L247" s="444" t="str">
        <f>IF(OR(K248="",N248="",),"",IF(K248-N248&gt;0,"○",IF(K248-N248=0,"△","●")))</f>
        <v>○</v>
      </c>
      <c r="M247" s="444"/>
      <c r="N247" s="207"/>
      <c r="O247" s="208"/>
      <c r="P247" s="445"/>
      <c r="Q247" s="445"/>
      <c r="R247" s="209"/>
      <c r="S247" s="498">
        <f>IF(COUNTBLANK(G247:R249)=36,"",COUNTIF(G247:R249,"○")*3+COUNTIF(G247:R249,"△")*1)</f>
        <v>3</v>
      </c>
      <c r="T247" s="499"/>
      <c r="U247" s="499">
        <f>IF($S247="","",SUM(G248,K248,O248))</f>
        <v>2</v>
      </c>
      <c r="V247" s="499"/>
      <c r="W247" s="499">
        <f>IF($S247="","",SUM(J248,N248,R248))</f>
        <v>5</v>
      </c>
      <c r="X247" s="499"/>
      <c r="Y247" s="500">
        <f>IF($S247="","",U247-W247)</f>
        <v>-3</v>
      </c>
      <c r="Z247" s="500"/>
      <c r="AA247" s="518">
        <f>IF($AD247="","",RANK(AD247,$AD241:$AD249))</f>
        <v>3</v>
      </c>
      <c r="AB247" s="518"/>
      <c r="AC247" s="518"/>
      <c r="AD247" s="474">
        <f>IF($S247="","",S247*10^9+Y247*10^6+U247*10^3-W247)</f>
        <v>2997001995</v>
      </c>
    </row>
    <row r="248" spans="2:33" ht="15.6" customHeight="1">
      <c r="C248" s="400"/>
      <c r="D248" s="401"/>
      <c r="E248" s="401"/>
      <c r="F248" s="402"/>
      <c r="G248" s="446">
        <f>IF(H248="","",SUM(H248:H249))</f>
        <v>0</v>
      </c>
      <c r="H248" s="210">
        <f>IF(Q242="","",Q242)</f>
        <v>0</v>
      </c>
      <c r="I248" s="210">
        <f>IF(P242="","",P242)</f>
        <v>1</v>
      </c>
      <c r="J248" s="448">
        <f>IF(I248="","",SUM(I248:I249))</f>
        <v>4</v>
      </c>
      <c r="K248" s="446">
        <f>IF(L248="","",SUM(L248:L249))</f>
        <v>2</v>
      </c>
      <c r="L248" s="210">
        <f>IF(Q245="","",Q245)</f>
        <v>1</v>
      </c>
      <c r="M248" s="210">
        <f>IF(P245="","",P245)</f>
        <v>1</v>
      </c>
      <c r="N248" s="448">
        <f>IF(M248="","",SUM(M248:M249))</f>
        <v>1</v>
      </c>
      <c r="O248" s="491"/>
      <c r="P248" s="211"/>
      <c r="Q248" s="211"/>
      <c r="R248" s="493"/>
      <c r="S248" s="498"/>
      <c r="T248" s="499"/>
      <c r="U248" s="499"/>
      <c r="V248" s="499"/>
      <c r="W248" s="499"/>
      <c r="X248" s="499"/>
      <c r="Y248" s="500"/>
      <c r="Z248" s="500"/>
      <c r="AA248" s="518"/>
      <c r="AB248" s="518"/>
      <c r="AC248" s="518"/>
      <c r="AD248" s="474"/>
    </row>
    <row r="249" spans="2:33" ht="15.6" customHeight="1">
      <c r="C249" s="502" t="s">
        <v>551</v>
      </c>
      <c r="D249" s="503"/>
      <c r="E249" s="503"/>
      <c r="F249" s="504"/>
      <c r="G249" s="447"/>
      <c r="H249" s="212">
        <f>IF(Q243="","",Q243)</f>
        <v>0</v>
      </c>
      <c r="I249" s="212">
        <f>IF(P243="","",P243)</f>
        <v>3</v>
      </c>
      <c r="J249" s="449"/>
      <c r="K249" s="447"/>
      <c r="L249" s="212">
        <f>IF(Q246="","",Q246)</f>
        <v>1</v>
      </c>
      <c r="M249" s="212">
        <f>IF(P246="","",P246)</f>
        <v>0</v>
      </c>
      <c r="N249" s="449"/>
      <c r="O249" s="492"/>
      <c r="P249" s="213"/>
      <c r="Q249" s="213"/>
      <c r="R249" s="494"/>
      <c r="S249" s="498"/>
      <c r="T249" s="499"/>
      <c r="U249" s="499"/>
      <c r="V249" s="499"/>
      <c r="W249" s="499"/>
      <c r="X249" s="499"/>
      <c r="Y249" s="500"/>
      <c r="Z249" s="500"/>
      <c r="AA249" s="518"/>
      <c r="AB249" s="518"/>
      <c r="AC249" s="518"/>
      <c r="AD249" s="474"/>
    </row>
    <row r="250" spans="2:33" ht="15.6" customHeight="1">
      <c r="B250" s="214"/>
      <c r="C250" s="214"/>
      <c r="D250" s="214"/>
      <c r="E250" s="214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6"/>
      <c r="S250" s="216"/>
      <c r="T250" s="216"/>
      <c r="U250" s="21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197"/>
    </row>
    <row r="251" spans="2:33" ht="15.6" customHeight="1">
      <c r="B251" s="214"/>
      <c r="C251" s="214"/>
      <c r="D251" s="214"/>
      <c r="E251" s="214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6"/>
      <c r="S251" s="216"/>
      <c r="T251" s="216"/>
      <c r="U251" s="216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197"/>
    </row>
    <row r="252" spans="2:33" ht="15.6" customHeight="1">
      <c r="C252" s="388">
        <v>18</v>
      </c>
      <c r="D252" s="389"/>
      <c r="E252" s="389"/>
      <c r="F252" s="390"/>
      <c r="G252" s="397" t="str">
        <f>C255</f>
        <v>亀田フット
ボールクラブ</v>
      </c>
      <c r="H252" s="398"/>
      <c r="I252" s="398"/>
      <c r="J252" s="399"/>
      <c r="K252" s="397" t="str">
        <f>C258</f>
        <v>水原サッカー
少年団2nd</v>
      </c>
      <c r="L252" s="398"/>
      <c r="M252" s="398"/>
      <c r="N252" s="399"/>
      <c r="O252" s="397" t="str">
        <f>C261</f>
        <v>FCアスルクラロ
新潟</v>
      </c>
      <c r="P252" s="398"/>
      <c r="Q252" s="398"/>
      <c r="R252" s="399"/>
      <c r="S252" s="405" t="s">
        <v>543</v>
      </c>
      <c r="T252" s="406"/>
      <c r="U252" s="411" t="s">
        <v>544</v>
      </c>
      <c r="V252" s="406"/>
      <c r="W252" s="411" t="s">
        <v>545</v>
      </c>
      <c r="X252" s="406"/>
      <c r="Y252" s="414" t="s">
        <v>546</v>
      </c>
      <c r="Z252" s="415"/>
      <c r="AA252" s="509" t="s">
        <v>547</v>
      </c>
      <c r="AB252" s="510"/>
      <c r="AC252" s="511"/>
      <c r="AD252" s="197"/>
    </row>
    <row r="253" spans="2:33" ht="15.6" customHeight="1">
      <c r="C253" s="391"/>
      <c r="D253" s="392"/>
      <c r="E253" s="392"/>
      <c r="F253" s="393"/>
      <c r="G253" s="400"/>
      <c r="H253" s="401"/>
      <c r="I253" s="401"/>
      <c r="J253" s="402"/>
      <c r="K253" s="400"/>
      <c r="L253" s="401"/>
      <c r="M253" s="401"/>
      <c r="N253" s="402"/>
      <c r="O253" s="400"/>
      <c r="P253" s="401"/>
      <c r="Q253" s="401"/>
      <c r="R253" s="402"/>
      <c r="S253" s="407"/>
      <c r="T253" s="408"/>
      <c r="U253" s="412"/>
      <c r="V253" s="408"/>
      <c r="W253" s="412"/>
      <c r="X253" s="408"/>
      <c r="Y253" s="416"/>
      <c r="Z253" s="417"/>
      <c r="AA253" s="512"/>
      <c r="AB253" s="513"/>
      <c r="AC253" s="514"/>
      <c r="AD253" s="197"/>
    </row>
    <row r="254" spans="2:33" ht="15.6" customHeight="1">
      <c r="C254" s="394"/>
      <c r="D254" s="395"/>
      <c r="E254" s="395"/>
      <c r="F254" s="396"/>
      <c r="G254" s="502" t="str">
        <f>C257</f>
        <v>新潟中</v>
      </c>
      <c r="H254" s="503"/>
      <c r="I254" s="503"/>
      <c r="J254" s="504"/>
      <c r="K254" s="502" t="str">
        <f>C260</f>
        <v>下越</v>
      </c>
      <c r="L254" s="503"/>
      <c r="M254" s="503"/>
      <c r="N254" s="504"/>
      <c r="O254" s="502" t="str">
        <f>C263</f>
        <v>新潟中</v>
      </c>
      <c r="P254" s="503"/>
      <c r="Q254" s="503"/>
      <c r="R254" s="504"/>
      <c r="S254" s="409"/>
      <c r="T254" s="410"/>
      <c r="U254" s="413"/>
      <c r="V254" s="410"/>
      <c r="W254" s="413"/>
      <c r="X254" s="410"/>
      <c r="Y254" s="418"/>
      <c r="Z254" s="419"/>
      <c r="AA254" s="515"/>
      <c r="AB254" s="516"/>
      <c r="AC254" s="517"/>
      <c r="AD254" s="197"/>
    </row>
    <row r="255" spans="2:33" ht="15.6" customHeight="1">
      <c r="C255" s="438" t="s">
        <v>590</v>
      </c>
      <c r="D255" s="439"/>
      <c r="E255" s="439"/>
      <c r="F255" s="440"/>
      <c r="G255" s="208"/>
      <c r="H255" s="445"/>
      <c r="I255" s="445"/>
      <c r="J255" s="209"/>
      <c r="K255" s="206"/>
      <c r="L255" s="444" t="str">
        <f>IF(OR(K256="",N256="",),"",IF(K256-N256&gt;0,"○",IF(K256-N256=0,"△","●")))</f>
        <v>○</v>
      </c>
      <c r="M255" s="444"/>
      <c r="N255" s="207"/>
      <c r="O255" s="206"/>
      <c r="P255" s="444" t="str">
        <f>IF(OR(O256="",R256="",),"",IF(O256-R256&gt;0,"○",IF(O256-R256=0,"△","●")))</f>
        <v>○</v>
      </c>
      <c r="Q255" s="444"/>
      <c r="R255" s="207"/>
      <c r="S255" s="498">
        <f>IF(COUNTBLANK(G255:R257)=36,"",COUNTIF(G255:R257,"○")*3+COUNTIF(G255:R257,"△")*1)</f>
        <v>6</v>
      </c>
      <c r="T255" s="499"/>
      <c r="U255" s="499">
        <f>IF($S255="","",SUM(G256,K256,O256))</f>
        <v>8</v>
      </c>
      <c r="V255" s="499"/>
      <c r="W255" s="499">
        <f>IF($S255="","",SUM(J256,N256,R256))</f>
        <v>1</v>
      </c>
      <c r="X255" s="499"/>
      <c r="Y255" s="500">
        <f>IF($S255="","",U255-W255)</f>
        <v>7</v>
      </c>
      <c r="Z255" s="500"/>
      <c r="AA255" s="501">
        <f>IF($AD255="","",RANK(AD255,$AD255:$AD263))</f>
        <v>1</v>
      </c>
      <c r="AB255" s="501"/>
      <c r="AC255" s="501"/>
      <c r="AD255" s="474">
        <f>IF($S255="","",S255*10^9+Y255*10^6+U255*10^3-W255)</f>
        <v>6007007999</v>
      </c>
    </row>
    <row r="256" spans="2:33" ht="15.6" customHeight="1">
      <c r="C256" s="441"/>
      <c r="D256" s="442"/>
      <c r="E256" s="442"/>
      <c r="F256" s="443"/>
      <c r="G256" s="491"/>
      <c r="H256" s="211"/>
      <c r="I256" s="211"/>
      <c r="J256" s="493"/>
      <c r="K256" s="446">
        <f>IF(L256="","",SUM(L256:L257))</f>
        <v>3</v>
      </c>
      <c r="L256" s="210">
        <v>1</v>
      </c>
      <c r="M256" s="210">
        <v>0</v>
      </c>
      <c r="N256" s="448">
        <f>IF(M256="","",SUM(M256:M257))</f>
        <v>1</v>
      </c>
      <c r="O256" s="446">
        <f>IF(P256="","",SUM(P256:P257))</f>
        <v>5</v>
      </c>
      <c r="P256" s="210">
        <v>0</v>
      </c>
      <c r="Q256" s="210">
        <v>0</v>
      </c>
      <c r="R256" s="448">
        <f>IF(Q256="","",SUM(Q256:Q257))</f>
        <v>0</v>
      </c>
      <c r="S256" s="498"/>
      <c r="T256" s="499"/>
      <c r="U256" s="499"/>
      <c r="V256" s="499"/>
      <c r="W256" s="499"/>
      <c r="X256" s="499"/>
      <c r="Y256" s="500"/>
      <c r="Z256" s="500"/>
      <c r="AA256" s="501"/>
      <c r="AB256" s="501"/>
      <c r="AC256" s="501"/>
      <c r="AD256" s="474"/>
    </row>
    <row r="257" spans="2:33" ht="15.6" customHeight="1">
      <c r="C257" s="495" t="s">
        <v>555</v>
      </c>
      <c r="D257" s="496"/>
      <c r="E257" s="496"/>
      <c r="F257" s="497"/>
      <c r="G257" s="492"/>
      <c r="H257" s="213"/>
      <c r="I257" s="213"/>
      <c r="J257" s="494"/>
      <c r="K257" s="447"/>
      <c r="L257" s="212">
        <v>2</v>
      </c>
      <c r="M257" s="212">
        <v>1</v>
      </c>
      <c r="N257" s="449"/>
      <c r="O257" s="447"/>
      <c r="P257" s="212">
        <v>5</v>
      </c>
      <c r="Q257" s="212">
        <v>0</v>
      </c>
      <c r="R257" s="449"/>
      <c r="S257" s="498"/>
      <c r="T257" s="499"/>
      <c r="U257" s="499"/>
      <c r="V257" s="499"/>
      <c r="W257" s="499"/>
      <c r="X257" s="499"/>
      <c r="Y257" s="500"/>
      <c r="Z257" s="500"/>
      <c r="AA257" s="501"/>
      <c r="AB257" s="501"/>
      <c r="AC257" s="501"/>
      <c r="AD257" s="474"/>
    </row>
    <row r="258" spans="2:33" ht="15.6" customHeight="1">
      <c r="C258" s="397" t="s">
        <v>591</v>
      </c>
      <c r="D258" s="398"/>
      <c r="E258" s="398"/>
      <c r="F258" s="399"/>
      <c r="G258" s="206"/>
      <c r="H258" s="444" t="str">
        <f>IF(OR(G259="",J259="",),"",IF(G259-J259&gt;0,"○",IF(G259-J259=0,"△","●")))</f>
        <v>●</v>
      </c>
      <c r="I258" s="444"/>
      <c r="J258" s="207"/>
      <c r="K258" s="208"/>
      <c r="L258" s="445"/>
      <c r="M258" s="445"/>
      <c r="N258" s="209"/>
      <c r="O258" s="206"/>
      <c r="P258" s="444" t="str">
        <f>IF(OR(O259="",R259="",),"",IF(O259-R259&gt;0,"○",IF(O259-R259=0,"△","●")))</f>
        <v>○</v>
      </c>
      <c r="Q258" s="444"/>
      <c r="R258" s="207"/>
      <c r="S258" s="498">
        <f>IF(COUNTBLANK(G258:R260)=36,"",COUNTIF(G258:R260,"○")*3+COUNTIF(G258:R260,"△")*1)</f>
        <v>3</v>
      </c>
      <c r="T258" s="499"/>
      <c r="U258" s="499">
        <f>IF($S258="","",SUM(G259,K259,O259))</f>
        <v>5</v>
      </c>
      <c r="V258" s="499"/>
      <c r="W258" s="499">
        <f>IF($S258="","",SUM(J259,N259,R259))</f>
        <v>6</v>
      </c>
      <c r="X258" s="499"/>
      <c r="Y258" s="500">
        <f>IF($S258="","",U258-W258)</f>
        <v>-1</v>
      </c>
      <c r="Z258" s="500"/>
      <c r="AA258" s="518">
        <f>IF($AD258="","",RANK(AD258,$AD255:$AD263))</f>
        <v>2</v>
      </c>
      <c r="AB258" s="518"/>
      <c r="AC258" s="518"/>
      <c r="AD258" s="474">
        <f>IF($S258="","",S258*10^9+Y258*10^6+U258*10^3-W258)</f>
        <v>2999004994</v>
      </c>
    </row>
    <row r="259" spans="2:33" ht="15.6" customHeight="1">
      <c r="C259" s="400"/>
      <c r="D259" s="401"/>
      <c r="E259" s="401"/>
      <c r="F259" s="402"/>
      <c r="G259" s="446">
        <f>IF(H259="","",SUM(H259:H260))</f>
        <v>1</v>
      </c>
      <c r="H259" s="210">
        <f>IF(M256="","",M256)</f>
        <v>0</v>
      </c>
      <c r="I259" s="210">
        <f>IF(L256="","",L256)</f>
        <v>1</v>
      </c>
      <c r="J259" s="448">
        <f>IF(I259="","",SUM(I259:I260))</f>
        <v>3</v>
      </c>
      <c r="K259" s="491"/>
      <c r="L259" s="211"/>
      <c r="M259" s="211"/>
      <c r="N259" s="493"/>
      <c r="O259" s="446">
        <f>IF(P259="","",SUM(P259:P260))</f>
        <v>4</v>
      </c>
      <c r="P259" s="210">
        <v>0</v>
      </c>
      <c r="Q259" s="210">
        <v>2</v>
      </c>
      <c r="R259" s="448">
        <f>IF(Q259="","",SUM(Q259:Q260))</f>
        <v>3</v>
      </c>
      <c r="S259" s="498"/>
      <c r="T259" s="499"/>
      <c r="U259" s="499"/>
      <c r="V259" s="499"/>
      <c r="W259" s="499"/>
      <c r="X259" s="499"/>
      <c r="Y259" s="500"/>
      <c r="Z259" s="500"/>
      <c r="AA259" s="518"/>
      <c r="AB259" s="518"/>
      <c r="AC259" s="518"/>
      <c r="AD259" s="474"/>
    </row>
    <row r="260" spans="2:33" ht="15.6" customHeight="1">
      <c r="C260" s="502" t="s">
        <v>553</v>
      </c>
      <c r="D260" s="503"/>
      <c r="E260" s="503"/>
      <c r="F260" s="504"/>
      <c r="G260" s="447"/>
      <c r="H260" s="212">
        <f>IF(M257="","",M257)</f>
        <v>1</v>
      </c>
      <c r="I260" s="212">
        <f>IF(L257="","",L257)</f>
        <v>2</v>
      </c>
      <c r="J260" s="449"/>
      <c r="K260" s="492"/>
      <c r="L260" s="213"/>
      <c r="M260" s="213"/>
      <c r="N260" s="494"/>
      <c r="O260" s="447"/>
      <c r="P260" s="212">
        <v>4</v>
      </c>
      <c r="Q260" s="212">
        <v>1</v>
      </c>
      <c r="R260" s="449"/>
      <c r="S260" s="498"/>
      <c r="T260" s="499"/>
      <c r="U260" s="499"/>
      <c r="V260" s="499"/>
      <c r="W260" s="499"/>
      <c r="X260" s="499"/>
      <c r="Y260" s="500"/>
      <c r="Z260" s="500"/>
      <c r="AA260" s="518"/>
      <c r="AB260" s="518"/>
      <c r="AC260" s="518"/>
      <c r="AD260" s="474"/>
    </row>
    <row r="261" spans="2:33" ht="15.6" customHeight="1">
      <c r="C261" s="397" t="s">
        <v>592</v>
      </c>
      <c r="D261" s="398"/>
      <c r="E261" s="398"/>
      <c r="F261" s="399"/>
      <c r="G261" s="206"/>
      <c r="H261" s="444" t="str">
        <f>IF(OR(G262="",J262="",),"",IF(G262-J262&gt;0,"○",IF(G262-J262=0,"△","●")))</f>
        <v>●</v>
      </c>
      <c r="I261" s="444"/>
      <c r="J261" s="207"/>
      <c r="K261" s="206"/>
      <c r="L261" s="444" t="str">
        <f>IF(OR(K262="",N262="",),"",IF(K262-N262&gt;0,"○",IF(K262-N262=0,"△","●")))</f>
        <v>●</v>
      </c>
      <c r="M261" s="444"/>
      <c r="N261" s="207"/>
      <c r="O261" s="208"/>
      <c r="P261" s="445"/>
      <c r="Q261" s="445"/>
      <c r="R261" s="209"/>
      <c r="S261" s="498">
        <f>IF(COUNTBLANK(G261:R263)=36,"",COUNTIF(G261:R263,"○")*3+COUNTIF(G261:R263,"△")*1)</f>
        <v>0</v>
      </c>
      <c r="T261" s="499"/>
      <c r="U261" s="499">
        <f>IF($S261="","",SUM(G262,K262,O262))</f>
        <v>3</v>
      </c>
      <c r="V261" s="499"/>
      <c r="W261" s="499">
        <f>IF($S261="","",SUM(J262,N262,R262))</f>
        <v>9</v>
      </c>
      <c r="X261" s="499"/>
      <c r="Y261" s="500">
        <f>IF($S261="","",U261-W261)</f>
        <v>-6</v>
      </c>
      <c r="Z261" s="500"/>
      <c r="AA261" s="518">
        <f>IF($AD261="","",RANK(AD261,$AD255:$AD263))</f>
        <v>3</v>
      </c>
      <c r="AB261" s="518"/>
      <c r="AC261" s="518"/>
      <c r="AD261" s="474">
        <f>IF($S261="","",S261*10^9+Y261*10^6+U261*10^3-W261)</f>
        <v>-5997009</v>
      </c>
    </row>
    <row r="262" spans="2:33" ht="15.6" customHeight="1">
      <c r="C262" s="400"/>
      <c r="D262" s="401"/>
      <c r="E262" s="401"/>
      <c r="F262" s="402"/>
      <c r="G262" s="446">
        <f>IF(H262="","",SUM(H262:H263))</f>
        <v>0</v>
      </c>
      <c r="H262" s="210">
        <f>IF(Q256="","",Q256)</f>
        <v>0</v>
      </c>
      <c r="I262" s="210">
        <f>IF(P256="","",P256)</f>
        <v>0</v>
      </c>
      <c r="J262" s="448">
        <f>IF(I262="","",SUM(I262:I263))</f>
        <v>5</v>
      </c>
      <c r="K262" s="446">
        <f>IF(L262="","",SUM(L262:L263))</f>
        <v>3</v>
      </c>
      <c r="L262" s="210">
        <f>IF(Q259="","",Q259)</f>
        <v>2</v>
      </c>
      <c r="M262" s="210">
        <f>IF(P259="","",P259)</f>
        <v>0</v>
      </c>
      <c r="N262" s="448">
        <f>IF(M262="","",SUM(M262:M263))</f>
        <v>4</v>
      </c>
      <c r="O262" s="491"/>
      <c r="P262" s="211"/>
      <c r="Q262" s="211"/>
      <c r="R262" s="493"/>
      <c r="S262" s="498"/>
      <c r="T262" s="499"/>
      <c r="U262" s="499"/>
      <c r="V262" s="499"/>
      <c r="W262" s="499"/>
      <c r="X262" s="499"/>
      <c r="Y262" s="500"/>
      <c r="Z262" s="500"/>
      <c r="AA262" s="518"/>
      <c r="AB262" s="518"/>
      <c r="AC262" s="518"/>
      <c r="AD262" s="474"/>
    </row>
    <row r="263" spans="2:33" ht="15.6" customHeight="1">
      <c r="C263" s="502" t="s">
        <v>555</v>
      </c>
      <c r="D263" s="503"/>
      <c r="E263" s="503"/>
      <c r="F263" s="504"/>
      <c r="G263" s="447"/>
      <c r="H263" s="212">
        <f>IF(Q257="","",Q257)</f>
        <v>0</v>
      </c>
      <c r="I263" s="212">
        <f>IF(P257="","",P257)</f>
        <v>5</v>
      </c>
      <c r="J263" s="449"/>
      <c r="K263" s="447"/>
      <c r="L263" s="212">
        <f>IF(Q260="","",Q260)</f>
        <v>1</v>
      </c>
      <c r="M263" s="212">
        <f>IF(P260="","",P260)</f>
        <v>4</v>
      </c>
      <c r="N263" s="449"/>
      <c r="O263" s="492"/>
      <c r="P263" s="213"/>
      <c r="Q263" s="213"/>
      <c r="R263" s="494"/>
      <c r="S263" s="498"/>
      <c r="T263" s="499"/>
      <c r="U263" s="499"/>
      <c r="V263" s="499"/>
      <c r="W263" s="499"/>
      <c r="X263" s="499"/>
      <c r="Y263" s="500"/>
      <c r="Z263" s="500"/>
      <c r="AA263" s="518"/>
      <c r="AB263" s="518"/>
      <c r="AC263" s="518"/>
      <c r="AD263" s="474"/>
    </row>
    <row r="264" spans="2:33" ht="15.6" customHeight="1">
      <c r="B264" s="214"/>
      <c r="C264" s="214"/>
      <c r="D264" s="214"/>
      <c r="E264" s="214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6"/>
      <c r="S264" s="216"/>
      <c r="T264" s="216"/>
      <c r="U264" s="216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197"/>
    </row>
    <row r="265" spans="2:33" ht="15.6" customHeight="1">
      <c r="B265" s="214"/>
      <c r="C265" s="214"/>
      <c r="D265" s="214"/>
      <c r="E265" s="214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6"/>
      <c r="S265" s="216"/>
      <c r="T265" s="216"/>
      <c r="U265" s="216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197"/>
    </row>
    <row r="266" spans="2:33" ht="15.6" customHeight="1">
      <c r="C266" s="388">
        <v>19</v>
      </c>
      <c r="D266" s="389"/>
      <c r="E266" s="389"/>
      <c r="F266" s="390"/>
      <c r="G266" s="397" t="str">
        <f>C269</f>
        <v>FC聖籠スポーツ
少年団</v>
      </c>
      <c r="H266" s="398"/>
      <c r="I266" s="398"/>
      <c r="J266" s="399"/>
      <c r="K266" s="397" t="str">
        <f>C272</f>
        <v>加茂ﾌｯﾄﾎﾞｰﾙｸﾗﾌﾞｼﾞｭﾆｱ</v>
      </c>
      <c r="L266" s="398"/>
      <c r="M266" s="398"/>
      <c r="N266" s="399"/>
      <c r="O266" s="397" t="str">
        <f>C275</f>
        <v>アクシー
サッカークラブ</v>
      </c>
      <c r="P266" s="398"/>
      <c r="Q266" s="398"/>
      <c r="R266" s="399"/>
      <c r="S266" s="405" t="s">
        <v>543</v>
      </c>
      <c r="T266" s="406"/>
      <c r="U266" s="411" t="s">
        <v>544</v>
      </c>
      <c r="V266" s="406"/>
      <c r="W266" s="411" t="s">
        <v>545</v>
      </c>
      <c r="X266" s="406"/>
      <c r="Y266" s="414" t="s">
        <v>546</v>
      </c>
      <c r="Z266" s="415"/>
      <c r="AA266" s="509" t="s">
        <v>547</v>
      </c>
      <c r="AB266" s="510"/>
      <c r="AC266" s="511"/>
      <c r="AD266" s="197"/>
    </row>
    <row r="267" spans="2:33" ht="15.6" customHeight="1">
      <c r="C267" s="391"/>
      <c r="D267" s="392"/>
      <c r="E267" s="392"/>
      <c r="F267" s="393"/>
      <c r="G267" s="400"/>
      <c r="H267" s="401"/>
      <c r="I267" s="401"/>
      <c r="J267" s="402"/>
      <c r="K267" s="400"/>
      <c r="L267" s="401"/>
      <c r="M267" s="401"/>
      <c r="N267" s="402"/>
      <c r="O267" s="400"/>
      <c r="P267" s="401"/>
      <c r="Q267" s="401"/>
      <c r="R267" s="402"/>
      <c r="S267" s="407"/>
      <c r="T267" s="408"/>
      <c r="U267" s="412"/>
      <c r="V267" s="408"/>
      <c r="W267" s="412"/>
      <c r="X267" s="408"/>
      <c r="Y267" s="416"/>
      <c r="Z267" s="417"/>
      <c r="AA267" s="512"/>
      <c r="AB267" s="513"/>
      <c r="AC267" s="514"/>
      <c r="AD267" s="197"/>
    </row>
    <row r="268" spans="2:33" ht="15.6" customHeight="1">
      <c r="C268" s="394"/>
      <c r="D268" s="395"/>
      <c r="E268" s="395"/>
      <c r="F268" s="396"/>
      <c r="G268" s="502" t="str">
        <f>C271</f>
        <v>下越</v>
      </c>
      <c r="H268" s="503"/>
      <c r="I268" s="503"/>
      <c r="J268" s="504"/>
      <c r="K268" s="502" t="str">
        <f>C274</f>
        <v>中越</v>
      </c>
      <c r="L268" s="503"/>
      <c r="M268" s="503"/>
      <c r="N268" s="504"/>
      <c r="O268" s="502" t="str">
        <f>C277</f>
        <v>新潟東</v>
      </c>
      <c r="P268" s="503"/>
      <c r="Q268" s="503"/>
      <c r="R268" s="504"/>
      <c r="S268" s="409"/>
      <c r="T268" s="410"/>
      <c r="U268" s="413"/>
      <c r="V268" s="410"/>
      <c r="W268" s="413"/>
      <c r="X268" s="410"/>
      <c r="Y268" s="418"/>
      <c r="Z268" s="419"/>
      <c r="AA268" s="515"/>
      <c r="AB268" s="516"/>
      <c r="AC268" s="517"/>
      <c r="AD268" s="197"/>
    </row>
    <row r="269" spans="2:33" ht="15.6" customHeight="1">
      <c r="C269" s="479" t="s">
        <v>593</v>
      </c>
      <c r="D269" s="480"/>
      <c r="E269" s="480"/>
      <c r="F269" s="481"/>
      <c r="G269" s="208"/>
      <c r="H269" s="445"/>
      <c r="I269" s="445"/>
      <c r="J269" s="209"/>
      <c r="K269" s="206"/>
      <c r="L269" s="444" t="str">
        <f>IF(OR(K270="",N270="",),"",IF(K270-N270&gt;0,"○",IF(K270-N270=0,"△","●")))</f>
        <v>●</v>
      </c>
      <c r="M269" s="444"/>
      <c r="N269" s="207"/>
      <c r="O269" s="206"/>
      <c r="P269" s="444" t="str">
        <f>IF(OR(O270="",R270="",),"",IF(O270-R270&gt;0,"○",IF(O270-R270=0,"△","●")))</f>
        <v>○</v>
      </c>
      <c r="Q269" s="444"/>
      <c r="R269" s="207"/>
      <c r="S269" s="498">
        <f>IF(COUNTBLANK(G269:R271)=36,"",COUNTIF(G269:R271,"○")*3+COUNTIF(G269:R271,"△")*1)</f>
        <v>3</v>
      </c>
      <c r="T269" s="499"/>
      <c r="U269" s="499">
        <f>IF($S269="","",SUM(G270,K270,O270))</f>
        <v>5</v>
      </c>
      <c r="V269" s="499"/>
      <c r="W269" s="499">
        <f>IF($S269="","",SUM(J270,N270,R270))</f>
        <v>4</v>
      </c>
      <c r="X269" s="499"/>
      <c r="Y269" s="500">
        <f>IF($S269="","",U269-W269)</f>
        <v>1</v>
      </c>
      <c r="Z269" s="500"/>
      <c r="AA269" s="505">
        <f>IF($AD269="","",RANK(AD269,$AD269:$AD277))</f>
        <v>2</v>
      </c>
      <c r="AB269" s="505"/>
      <c r="AC269" s="505"/>
      <c r="AD269" s="474">
        <f>IF($S269="","",S269*10^9+Y269*10^6+U269*10^3-W269)</f>
        <v>3001004996</v>
      </c>
    </row>
    <row r="270" spans="2:33" ht="15.6" customHeight="1">
      <c r="C270" s="482"/>
      <c r="D270" s="483"/>
      <c r="E270" s="483"/>
      <c r="F270" s="484"/>
      <c r="G270" s="491"/>
      <c r="H270" s="211"/>
      <c r="I270" s="211"/>
      <c r="J270" s="493"/>
      <c r="K270" s="446">
        <f>IF(L270="","",SUM(L270:L271))</f>
        <v>1</v>
      </c>
      <c r="L270" s="210">
        <v>0</v>
      </c>
      <c r="M270" s="210">
        <v>2</v>
      </c>
      <c r="N270" s="448">
        <f>IF(M270="","",SUM(M270:M271))</f>
        <v>4</v>
      </c>
      <c r="O270" s="446">
        <f>IF(P270="","",SUM(P270:P271))</f>
        <v>4</v>
      </c>
      <c r="P270" s="210">
        <v>1</v>
      </c>
      <c r="Q270" s="210">
        <v>0</v>
      </c>
      <c r="R270" s="448">
        <f>IF(Q270="","",SUM(Q270:Q271))</f>
        <v>0</v>
      </c>
      <c r="S270" s="498"/>
      <c r="T270" s="499"/>
      <c r="U270" s="499"/>
      <c r="V270" s="499"/>
      <c r="W270" s="499"/>
      <c r="X270" s="499"/>
      <c r="Y270" s="500"/>
      <c r="Z270" s="500"/>
      <c r="AA270" s="505"/>
      <c r="AB270" s="505"/>
      <c r="AC270" s="505"/>
      <c r="AD270" s="474"/>
    </row>
    <row r="271" spans="2:33" ht="15.6" customHeight="1">
      <c r="C271" s="502" t="s">
        <v>553</v>
      </c>
      <c r="D271" s="503"/>
      <c r="E271" s="503"/>
      <c r="F271" s="504"/>
      <c r="G271" s="492"/>
      <c r="H271" s="213"/>
      <c r="I271" s="213"/>
      <c r="J271" s="494"/>
      <c r="K271" s="447"/>
      <c r="L271" s="212">
        <v>1</v>
      </c>
      <c r="M271" s="212">
        <v>2</v>
      </c>
      <c r="N271" s="449"/>
      <c r="O271" s="447"/>
      <c r="P271" s="212">
        <v>3</v>
      </c>
      <c r="Q271" s="212">
        <v>0</v>
      </c>
      <c r="R271" s="449"/>
      <c r="S271" s="498"/>
      <c r="T271" s="499"/>
      <c r="U271" s="499"/>
      <c r="V271" s="499"/>
      <c r="W271" s="499"/>
      <c r="X271" s="499"/>
      <c r="Y271" s="500"/>
      <c r="Z271" s="500"/>
      <c r="AA271" s="505"/>
      <c r="AB271" s="505"/>
      <c r="AC271" s="505"/>
      <c r="AD271" s="474"/>
    </row>
    <row r="272" spans="2:33" ht="15.6" customHeight="1">
      <c r="C272" s="438" t="s">
        <v>594</v>
      </c>
      <c r="D272" s="439"/>
      <c r="E272" s="439"/>
      <c r="F272" s="440"/>
      <c r="G272" s="206"/>
      <c r="H272" s="444" t="str">
        <f>IF(OR(G273="",J273="",),"",IF(G273-J273&gt;0,"○",IF(G273-J273=0,"△","●")))</f>
        <v>○</v>
      </c>
      <c r="I272" s="444"/>
      <c r="J272" s="207"/>
      <c r="K272" s="208"/>
      <c r="L272" s="445"/>
      <c r="M272" s="445"/>
      <c r="N272" s="209"/>
      <c r="O272" s="206"/>
      <c r="P272" s="444" t="str">
        <f>IF(OR(O273="",R273="",),"",IF(O273-R273&gt;0,"○",IF(O273-R273=0,"△","●")))</f>
        <v>○</v>
      </c>
      <c r="Q272" s="444"/>
      <c r="R272" s="207"/>
      <c r="S272" s="498">
        <f>IF(COUNTBLANK(G272:R274)=36,"",COUNTIF(G272:R274,"○")*3+COUNTIF(G272:R274,"△")*1)</f>
        <v>6</v>
      </c>
      <c r="T272" s="499"/>
      <c r="U272" s="499">
        <f>IF($S272="","",SUM(G273,K273,O273))</f>
        <v>16</v>
      </c>
      <c r="V272" s="499"/>
      <c r="W272" s="499">
        <f>IF($S272="","",SUM(J273,N273,R273))</f>
        <v>1</v>
      </c>
      <c r="X272" s="499"/>
      <c r="Y272" s="500">
        <f>IF($S272="","",U272-W272)</f>
        <v>15</v>
      </c>
      <c r="Z272" s="500"/>
      <c r="AA272" s="501">
        <f>IF($AD272="","",RANK(AD272,$AD269:$AD277))</f>
        <v>1</v>
      </c>
      <c r="AB272" s="501"/>
      <c r="AC272" s="501"/>
      <c r="AD272" s="474">
        <f>IF($S272="","",S272*10^9+Y272*10^6+U272*10^3-W272)</f>
        <v>6015015999</v>
      </c>
    </row>
    <row r="273" spans="2:33" ht="15.6" customHeight="1">
      <c r="C273" s="441"/>
      <c r="D273" s="442"/>
      <c r="E273" s="442"/>
      <c r="F273" s="443"/>
      <c r="G273" s="446">
        <f>IF(H273="","",SUM(H273:H274))</f>
        <v>4</v>
      </c>
      <c r="H273" s="210">
        <f>IF(M270="","",M270)</f>
        <v>2</v>
      </c>
      <c r="I273" s="210">
        <f>IF(L270="","",L270)</f>
        <v>0</v>
      </c>
      <c r="J273" s="448">
        <f>IF(I273="","",SUM(I273:I274))</f>
        <v>1</v>
      </c>
      <c r="K273" s="491"/>
      <c r="L273" s="211"/>
      <c r="M273" s="211"/>
      <c r="N273" s="493"/>
      <c r="O273" s="446">
        <f>IF(P273="","",SUM(P273:P274))</f>
        <v>12</v>
      </c>
      <c r="P273" s="210">
        <v>6</v>
      </c>
      <c r="Q273" s="210">
        <v>0</v>
      </c>
      <c r="R273" s="448">
        <f>IF(Q273="","",SUM(Q273:Q274))</f>
        <v>0</v>
      </c>
      <c r="S273" s="498"/>
      <c r="T273" s="499"/>
      <c r="U273" s="499"/>
      <c r="V273" s="499"/>
      <c r="W273" s="499"/>
      <c r="X273" s="499"/>
      <c r="Y273" s="500"/>
      <c r="Z273" s="500"/>
      <c r="AA273" s="501"/>
      <c r="AB273" s="501"/>
      <c r="AC273" s="501"/>
      <c r="AD273" s="474"/>
    </row>
    <row r="274" spans="2:33" ht="15.6" customHeight="1">
      <c r="C274" s="495" t="s">
        <v>551</v>
      </c>
      <c r="D274" s="496"/>
      <c r="E274" s="496"/>
      <c r="F274" s="497"/>
      <c r="G274" s="447"/>
      <c r="H274" s="212">
        <f>IF(M271="","",M271)</f>
        <v>2</v>
      </c>
      <c r="I274" s="212">
        <f>IF(L271="","",L271)</f>
        <v>1</v>
      </c>
      <c r="J274" s="449"/>
      <c r="K274" s="492"/>
      <c r="L274" s="213"/>
      <c r="M274" s="213"/>
      <c r="N274" s="494"/>
      <c r="O274" s="447"/>
      <c r="P274" s="212">
        <v>6</v>
      </c>
      <c r="Q274" s="212">
        <v>0</v>
      </c>
      <c r="R274" s="449"/>
      <c r="S274" s="498"/>
      <c r="T274" s="499"/>
      <c r="U274" s="499"/>
      <c r="V274" s="499"/>
      <c r="W274" s="499"/>
      <c r="X274" s="499"/>
      <c r="Y274" s="500"/>
      <c r="Z274" s="500"/>
      <c r="AA274" s="501"/>
      <c r="AB274" s="501"/>
      <c r="AC274" s="501"/>
      <c r="AD274" s="474"/>
    </row>
    <row r="275" spans="2:33" ht="15.6" customHeight="1">
      <c r="C275" s="397" t="s">
        <v>595</v>
      </c>
      <c r="D275" s="398"/>
      <c r="E275" s="398"/>
      <c r="F275" s="399"/>
      <c r="G275" s="206"/>
      <c r="H275" s="444" t="str">
        <f>IF(OR(G276="",J276="",),"",IF(G276-J276&gt;0,"○",IF(G276-J276=0,"△","●")))</f>
        <v>●</v>
      </c>
      <c r="I275" s="444"/>
      <c r="J275" s="207"/>
      <c r="K275" s="206"/>
      <c r="L275" s="444" t="str">
        <f>IF(OR(K276="",N276="",),"",IF(K276-N276&gt;0,"○",IF(K276-N276=0,"△","●")))</f>
        <v>●</v>
      </c>
      <c r="M275" s="444"/>
      <c r="N275" s="207"/>
      <c r="O275" s="208"/>
      <c r="P275" s="445"/>
      <c r="Q275" s="445"/>
      <c r="R275" s="209"/>
      <c r="S275" s="498">
        <f>IF(COUNTBLANK(G275:R277)=36,"",COUNTIF(G275:R277,"○")*3+COUNTIF(G275:R277,"△")*1)</f>
        <v>0</v>
      </c>
      <c r="T275" s="499"/>
      <c r="U275" s="499">
        <f>IF($S275="","",SUM(G276,K276,O276))</f>
        <v>0</v>
      </c>
      <c r="V275" s="499"/>
      <c r="W275" s="499">
        <f>IF($S275="","",SUM(J276,N276,R276))</f>
        <v>16</v>
      </c>
      <c r="X275" s="499"/>
      <c r="Y275" s="500">
        <f>IF($S275="","",U275-W275)</f>
        <v>-16</v>
      </c>
      <c r="Z275" s="500"/>
      <c r="AA275" s="518">
        <f>IF($AD275="","",RANK(AD275,$AD269:$AD277))</f>
        <v>3</v>
      </c>
      <c r="AB275" s="518"/>
      <c r="AC275" s="518"/>
      <c r="AD275" s="474">
        <f>IF($S275="","",S275*10^9+Y275*10^6+U275*10^3-W275)</f>
        <v>-16000016</v>
      </c>
    </row>
    <row r="276" spans="2:33" ht="15.6" customHeight="1">
      <c r="C276" s="400"/>
      <c r="D276" s="401"/>
      <c r="E276" s="401"/>
      <c r="F276" s="402"/>
      <c r="G276" s="446">
        <f>IF(H276="","",SUM(H276:H277))</f>
        <v>0</v>
      </c>
      <c r="H276" s="210">
        <f>IF(Q270="","",Q270)</f>
        <v>0</v>
      </c>
      <c r="I276" s="210">
        <f>IF(P270="","",P270)</f>
        <v>1</v>
      </c>
      <c r="J276" s="448">
        <f>IF(I276="","",SUM(I276:I277))</f>
        <v>4</v>
      </c>
      <c r="K276" s="446">
        <f>IF(L276="","",SUM(L276:L277))</f>
        <v>0</v>
      </c>
      <c r="L276" s="210">
        <f>IF(Q273="","",Q273)</f>
        <v>0</v>
      </c>
      <c r="M276" s="210">
        <f>IF(P273="","",P273)</f>
        <v>6</v>
      </c>
      <c r="N276" s="448">
        <f>IF(M276="","",SUM(M276:M277))</f>
        <v>12</v>
      </c>
      <c r="O276" s="491"/>
      <c r="P276" s="211"/>
      <c r="Q276" s="211"/>
      <c r="R276" s="493"/>
      <c r="S276" s="498"/>
      <c r="T276" s="499"/>
      <c r="U276" s="499"/>
      <c r="V276" s="499"/>
      <c r="W276" s="499"/>
      <c r="X276" s="499"/>
      <c r="Y276" s="500"/>
      <c r="Z276" s="500"/>
      <c r="AA276" s="518"/>
      <c r="AB276" s="518"/>
      <c r="AC276" s="518"/>
      <c r="AD276" s="474"/>
    </row>
    <row r="277" spans="2:33" ht="15.6" customHeight="1">
      <c r="C277" s="502" t="s">
        <v>549</v>
      </c>
      <c r="D277" s="503"/>
      <c r="E277" s="503"/>
      <c r="F277" s="504"/>
      <c r="G277" s="447"/>
      <c r="H277" s="212">
        <f>IF(Q271="","",Q271)</f>
        <v>0</v>
      </c>
      <c r="I277" s="212">
        <f>IF(P271="","",P271)</f>
        <v>3</v>
      </c>
      <c r="J277" s="449"/>
      <c r="K277" s="447"/>
      <c r="L277" s="212">
        <f>IF(Q274="","",Q274)</f>
        <v>0</v>
      </c>
      <c r="M277" s="212">
        <f>IF(P274="","",P274)</f>
        <v>6</v>
      </c>
      <c r="N277" s="449"/>
      <c r="O277" s="492"/>
      <c r="P277" s="213"/>
      <c r="Q277" s="213"/>
      <c r="R277" s="494"/>
      <c r="S277" s="498"/>
      <c r="T277" s="499"/>
      <c r="U277" s="499"/>
      <c r="V277" s="499"/>
      <c r="W277" s="499"/>
      <c r="X277" s="499"/>
      <c r="Y277" s="500"/>
      <c r="Z277" s="500"/>
      <c r="AA277" s="518"/>
      <c r="AB277" s="518"/>
      <c r="AC277" s="518"/>
      <c r="AD277" s="474"/>
    </row>
    <row r="278" spans="2:33" ht="15.6" customHeight="1">
      <c r="B278" s="214"/>
      <c r="C278" s="214"/>
      <c r="D278" s="214"/>
      <c r="E278" s="214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6"/>
      <c r="S278" s="216"/>
      <c r="T278" s="216"/>
      <c r="U278" s="216"/>
      <c r="V278" s="217"/>
      <c r="W278" s="217"/>
      <c r="X278" s="217"/>
      <c r="Y278" s="217"/>
      <c r="Z278" s="217"/>
      <c r="AA278" s="217"/>
      <c r="AB278" s="217"/>
      <c r="AC278" s="217"/>
      <c r="AD278" s="217"/>
      <c r="AE278" s="217"/>
      <c r="AF278" s="217"/>
      <c r="AG278" s="197"/>
    </row>
    <row r="279" spans="2:33" ht="15.6" customHeight="1">
      <c r="B279" s="214"/>
      <c r="C279" s="214"/>
      <c r="D279" s="214"/>
      <c r="E279" s="214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6"/>
      <c r="S279" s="216"/>
      <c r="T279" s="216"/>
      <c r="U279" s="216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197"/>
    </row>
    <row r="280" spans="2:33" ht="15.6" customHeight="1">
      <c r="C280" s="388">
        <v>20</v>
      </c>
      <c r="D280" s="389"/>
      <c r="E280" s="389"/>
      <c r="F280" s="390"/>
      <c r="G280" s="397" t="str">
        <f>C283</f>
        <v>長岡ﾋﾞﾙﾎﾞｰﾄﾞﾌｯﾄﾎﾞｰﾙｸﾗﾌﾞｼﾞｭﾆｱ</v>
      </c>
      <c r="H280" s="398"/>
      <c r="I280" s="398"/>
      <c r="J280" s="399"/>
      <c r="K280" s="397" t="str">
        <f>C286</f>
        <v>F.C.津南
ウイングス</v>
      </c>
      <c r="L280" s="398"/>
      <c r="M280" s="398"/>
      <c r="N280" s="399"/>
      <c r="O280" s="397" t="str">
        <f>C289</f>
        <v>小須戸サッカー
スポーツ少年団</v>
      </c>
      <c r="P280" s="398"/>
      <c r="Q280" s="398"/>
      <c r="R280" s="399"/>
      <c r="S280" s="405" t="s">
        <v>543</v>
      </c>
      <c r="T280" s="406"/>
      <c r="U280" s="411" t="s">
        <v>544</v>
      </c>
      <c r="V280" s="406"/>
      <c r="W280" s="411" t="s">
        <v>545</v>
      </c>
      <c r="X280" s="406"/>
      <c r="Y280" s="414" t="s">
        <v>546</v>
      </c>
      <c r="Z280" s="415"/>
      <c r="AA280" s="509" t="s">
        <v>547</v>
      </c>
      <c r="AB280" s="510"/>
      <c r="AC280" s="511"/>
      <c r="AD280" s="197"/>
    </row>
    <row r="281" spans="2:33" ht="15.6" customHeight="1">
      <c r="C281" s="391"/>
      <c r="D281" s="392"/>
      <c r="E281" s="392"/>
      <c r="F281" s="393"/>
      <c r="G281" s="400"/>
      <c r="H281" s="401"/>
      <c r="I281" s="401"/>
      <c r="J281" s="402"/>
      <c r="K281" s="400"/>
      <c r="L281" s="401"/>
      <c r="M281" s="401"/>
      <c r="N281" s="402"/>
      <c r="O281" s="400"/>
      <c r="P281" s="401"/>
      <c r="Q281" s="401"/>
      <c r="R281" s="402"/>
      <c r="S281" s="407"/>
      <c r="T281" s="408"/>
      <c r="U281" s="412"/>
      <c r="V281" s="408"/>
      <c r="W281" s="412"/>
      <c r="X281" s="408"/>
      <c r="Y281" s="416"/>
      <c r="Z281" s="417"/>
      <c r="AA281" s="512"/>
      <c r="AB281" s="513"/>
      <c r="AC281" s="514"/>
      <c r="AD281" s="197"/>
    </row>
    <row r="282" spans="2:33" ht="15.6" customHeight="1">
      <c r="C282" s="394"/>
      <c r="D282" s="395"/>
      <c r="E282" s="395"/>
      <c r="F282" s="396"/>
      <c r="G282" s="502" t="str">
        <f>C285</f>
        <v>中越</v>
      </c>
      <c r="H282" s="503"/>
      <c r="I282" s="503"/>
      <c r="J282" s="504"/>
      <c r="K282" s="502" t="str">
        <f>C288</f>
        <v>中越</v>
      </c>
      <c r="L282" s="503"/>
      <c r="M282" s="503"/>
      <c r="N282" s="504"/>
      <c r="O282" s="502" t="str">
        <f>C291</f>
        <v>新潟中</v>
      </c>
      <c r="P282" s="503"/>
      <c r="Q282" s="503"/>
      <c r="R282" s="504"/>
      <c r="S282" s="409"/>
      <c r="T282" s="410"/>
      <c r="U282" s="413"/>
      <c r="V282" s="410"/>
      <c r="W282" s="413"/>
      <c r="X282" s="410"/>
      <c r="Y282" s="418"/>
      <c r="Z282" s="419"/>
      <c r="AA282" s="515"/>
      <c r="AB282" s="516"/>
      <c r="AC282" s="517"/>
      <c r="AD282" s="197"/>
    </row>
    <row r="283" spans="2:33" ht="15.6" customHeight="1">
      <c r="C283" s="438" t="s">
        <v>596</v>
      </c>
      <c r="D283" s="439"/>
      <c r="E283" s="439"/>
      <c r="F283" s="440"/>
      <c r="G283" s="208"/>
      <c r="H283" s="445"/>
      <c r="I283" s="445"/>
      <c r="J283" s="209"/>
      <c r="K283" s="206"/>
      <c r="L283" s="444" t="str">
        <f>IF(OR(K284="",N284="",),"",IF(K284-N284&gt;0,"○",IF(K284-N284=0,"△","●")))</f>
        <v>○</v>
      </c>
      <c r="M283" s="444"/>
      <c r="N283" s="207"/>
      <c r="O283" s="206"/>
      <c r="P283" s="444" t="str">
        <f>IF(OR(O284="",R284="",),"",IF(O284-R284&gt;0,"○",IF(O284-R284=0,"△","●")))</f>
        <v>○</v>
      </c>
      <c r="Q283" s="444"/>
      <c r="R283" s="207"/>
      <c r="S283" s="498">
        <f>IF(COUNTBLANK(G283:R285)=36,"",COUNTIF(G283:R285,"○")*3+COUNTIF(G283:R285,"△")*1)</f>
        <v>6</v>
      </c>
      <c r="T283" s="499"/>
      <c r="U283" s="499">
        <f>IF($S283="","",SUM(G284,K284,O284))</f>
        <v>13</v>
      </c>
      <c r="V283" s="499"/>
      <c r="W283" s="499">
        <f>IF($S283="","",SUM(J284,N284,R284))</f>
        <v>3</v>
      </c>
      <c r="X283" s="499"/>
      <c r="Y283" s="500">
        <f>IF($S283="","",U283-W283)</f>
        <v>10</v>
      </c>
      <c r="Z283" s="500"/>
      <c r="AA283" s="501">
        <f>IF($AD283="","",RANK(AD283,$AD283:$AD291))</f>
        <v>1</v>
      </c>
      <c r="AB283" s="501"/>
      <c r="AC283" s="501"/>
      <c r="AD283" s="474">
        <f>IF($S283="","",S283*10^9+Y283*10^6+U283*10^3-W283)</f>
        <v>6010012997</v>
      </c>
    </row>
    <row r="284" spans="2:33" ht="15.6" customHeight="1">
      <c r="C284" s="441"/>
      <c r="D284" s="442"/>
      <c r="E284" s="442"/>
      <c r="F284" s="443"/>
      <c r="G284" s="491"/>
      <c r="H284" s="211"/>
      <c r="I284" s="211"/>
      <c r="J284" s="493"/>
      <c r="K284" s="446">
        <f>IF(L284="","",SUM(L284:L285))</f>
        <v>5</v>
      </c>
      <c r="L284" s="210">
        <v>3</v>
      </c>
      <c r="M284" s="210">
        <v>1</v>
      </c>
      <c r="N284" s="448">
        <f>IF(M284="","",SUM(M284:M285))</f>
        <v>2</v>
      </c>
      <c r="O284" s="446">
        <f>IF(P284="","",SUM(P284:P285))</f>
        <v>8</v>
      </c>
      <c r="P284" s="210">
        <v>4</v>
      </c>
      <c r="Q284" s="210">
        <v>1</v>
      </c>
      <c r="R284" s="448">
        <f>IF(Q284="","",SUM(Q284:Q285))</f>
        <v>1</v>
      </c>
      <c r="S284" s="498"/>
      <c r="T284" s="499"/>
      <c r="U284" s="499"/>
      <c r="V284" s="499"/>
      <c r="W284" s="499"/>
      <c r="X284" s="499"/>
      <c r="Y284" s="500"/>
      <c r="Z284" s="500"/>
      <c r="AA284" s="501"/>
      <c r="AB284" s="501"/>
      <c r="AC284" s="501"/>
      <c r="AD284" s="474"/>
    </row>
    <row r="285" spans="2:33" ht="15.6" customHeight="1">
      <c r="C285" s="495" t="s">
        <v>551</v>
      </c>
      <c r="D285" s="496"/>
      <c r="E285" s="496"/>
      <c r="F285" s="497"/>
      <c r="G285" s="492"/>
      <c r="H285" s="213"/>
      <c r="I285" s="213"/>
      <c r="J285" s="494"/>
      <c r="K285" s="447"/>
      <c r="L285" s="212">
        <v>2</v>
      </c>
      <c r="M285" s="212">
        <v>1</v>
      </c>
      <c r="N285" s="449"/>
      <c r="O285" s="447"/>
      <c r="P285" s="212">
        <v>4</v>
      </c>
      <c r="Q285" s="212">
        <v>0</v>
      </c>
      <c r="R285" s="449"/>
      <c r="S285" s="498"/>
      <c r="T285" s="499"/>
      <c r="U285" s="499"/>
      <c r="V285" s="499"/>
      <c r="W285" s="499"/>
      <c r="X285" s="499"/>
      <c r="Y285" s="500"/>
      <c r="Z285" s="500"/>
      <c r="AA285" s="501"/>
      <c r="AB285" s="501"/>
      <c r="AC285" s="501"/>
      <c r="AD285" s="474"/>
    </row>
    <row r="286" spans="2:33" ht="15.6" customHeight="1">
      <c r="C286" s="479" t="s">
        <v>597</v>
      </c>
      <c r="D286" s="480"/>
      <c r="E286" s="480"/>
      <c r="F286" s="481"/>
      <c r="G286" s="206"/>
      <c r="H286" s="444" t="str">
        <f>IF(OR(G287="",J287="",),"",IF(G287-J287&gt;0,"○",IF(G287-J287=0,"△","●")))</f>
        <v>●</v>
      </c>
      <c r="I286" s="444"/>
      <c r="J286" s="207"/>
      <c r="K286" s="208"/>
      <c r="L286" s="445"/>
      <c r="M286" s="445"/>
      <c r="N286" s="209"/>
      <c r="O286" s="206"/>
      <c r="P286" s="444" t="str">
        <f>IF(OR(O287="",R287="",),"",IF(O287-R287&gt;0,"○",IF(O287-R287=0,"△","●")))</f>
        <v>△</v>
      </c>
      <c r="Q286" s="444"/>
      <c r="R286" s="207"/>
      <c r="S286" s="498">
        <f>IF(COUNTBLANK(G286:R288)=36,"",COUNTIF(G286:R288,"○")*3+COUNTIF(G286:R288,"△")*1)</f>
        <v>1</v>
      </c>
      <c r="T286" s="499"/>
      <c r="U286" s="499">
        <f>IF($S286="","",SUM(G287,K287,O287))</f>
        <v>3</v>
      </c>
      <c r="V286" s="499"/>
      <c r="W286" s="499">
        <f>IF($S286="","",SUM(J287,N287,R287))</f>
        <v>6</v>
      </c>
      <c r="X286" s="499"/>
      <c r="Y286" s="500">
        <f>IF($S286="","",U286-W286)</f>
        <v>-3</v>
      </c>
      <c r="Z286" s="500"/>
      <c r="AA286" s="505">
        <f>IF($AD286="","",RANK(AD286,$AD283:$AD291))</f>
        <v>2</v>
      </c>
      <c r="AB286" s="505"/>
      <c r="AC286" s="505"/>
      <c r="AD286" s="474">
        <f>IF($S286="","",S286*10^9+Y286*10^6+U286*10^3-W286)</f>
        <v>997002994</v>
      </c>
    </row>
    <row r="287" spans="2:33" ht="15.6" customHeight="1">
      <c r="C287" s="482"/>
      <c r="D287" s="483"/>
      <c r="E287" s="483"/>
      <c r="F287" s="484"/>
      <c r="G287" s="446">
        <f>IF(H287="","",SUM(H287:H288))</f>
        <v>2</v>
      </c>
      <c r="H287" s="210">
        <f>IF(M284="","",M284)</f>
        <v>1</v>
      </c>
      <c r="I287" s="210">
        <f>IF(L284="","",L284)</f>
        <v>3</v>
      </c>
      <c r="J287" s="448">
        <f>IF(I287="","",SUM(I287:I288))</f>
        <v>5</v>
      </c>
      <c r="K287" s="491"/>
      <c r="L287" s="211"/>
      <c r="M287" s="211"/>
      <c r="N287" s="493"/>
      <c r="O287" s="446">
        <f>IF(P287="","",SUM(P287:P288))</f>
        <v>1</v>
      </c>
      <c r="P287" s="210">
        <v>1</v>
      </c>
      <c r="Q287" s="210">
        <v>0</v>
      </c>
      <c r="R287" s="448">
        <f>IF(Q287="","",SUM(Q287:Q288))</f>
        <v>1</v>
      </c>
      <c r="S287" s="498"/>
      <c r="T287" s="499"/>
      <c r="U287" s="499"/>
      <c r="V287" s="499"/>
      <c r="W287" s="499"/>
      <c r="X287" s="499"/>
      <c r="Y287" s="500"/>
      <c r="Z287" s="500"/>
      <c r="AA287" s="505"/>
      <c r="AB287" s="505"/>
      <c r="AC287" s="505"/>
      <c r="AD287" s="474"/>
    </row>
    <row r="288" spans="2:33" ht="15.6" customHeight="1">
      <c r="C288" s="502" t="s">
        <v>551</v>
      </c>
      <c r="D288" s="503"/>
      <c r="E288" s="503"/>
      <c r="F288" s="504"/>
      <c r="G288" s="447"/>
      <c r="H288" s="212">
        <f>IF(M285="","",M285)</f>
        <v>1</v>
      </c>
      <c r="I288" s="212">
        <f>IF(L285="","",L285)</f>
        <v>2</v>
      </c>
      <c r="J288" s="449"/>
      <c r="K288" s="492"/>
      <c r="L288" s="213"/>
      <c r="M288" s="213"/>
      <c r="N288" s="494"/>
      <c r="O288" s="447"/>
      <c r="P288" s="212">
        <v>0</v>
      </c>
      <c r="Q288" s="212">
        <v>1</v>
      </c>
      <c r="R288" s="449"/>
      <c r="S288" s="498"/>
      <c r="T288" s="499"/>
      <c r="U288" s="499"/>
      <c r="V288" s="499"/>
      <c r="W288" s="499"/>
      <c r="X288" s="499"/>
      <c r="Y288" s="500"/>
      <c r="Z288" s="500"/>
      <c r="AA288" s="505"/>
      <c r="AB288" s="505"/>
      <c r="AC288" s="505"/>
      <c r="AD288" s="474"/>
    </row>
    <row r="289" spans="3:30" ht="15.6" customHeight="1">
      <c r="C289" s="397" t="s">
        <v>598</v>
      </c>
      <c r="D289" s="398"/>
      <c r="E289" s="398"/>
      <c r="F289" s="399"/>
      <c r="G289" s="206"/>
      <c r="H289" s="444" t="str">
        <f>IF(OR(G290="",J290="",),"",IF(G290-J290&gt;0,"○",IF(G290-J290=0,"△","●")))</f>
        <v>●</v>
      </c>
      <c r="I289" s="444"/>
      <c r="J289" s="207"/>
      <c r="K289" s="206"/>
      <c r="L289" s="444" t="str">
        <f>IF(OR(K290="",N290="",),"",IF(K290-N290&gt;0,"○",IF(K290-N290=0,"△","●")))</f>
        <v>△</v>
      </c>
      <c r="M289" s="444"/>
      <c r="N289" s="207"/>
      <c r="O289" s="208"/>
      <c r="P289" s="445"/>
      <c r="Q289" s="445"/>
      <c r="R289" s="209"/>
      <c r="S289" s="498">
        <f>IF(COUNTBLANK(G289:R291)=36,"",COUNTIF(G289:R291,"○")*3+COUNTIF(G289:R291,"△")*1)</f>
        <v>1</v>
      </c>
      <c r="T289" s="499"/>
      <c r="U289" s="499">
        <f>IF($S289="","",SUM(G290,K290,O290))</f>
        <v>2</v>
      </c>
      <c r="V289" s="499"/>
      <c r="W289" s="499">
        <f>IF($S289="","",SUM(J290,N290,R290))</f>
        <v>9</v>
      </c>
      <c r="X289" s="499"/>
      <c r="Y289" s="500">
        <f>IF($S289="","",U289-W289)</f>
        <v>-7</v>
      </c>
      <c r="Z289" s="500"/>
      <c r="AA289" s="518">
        <f>IF($AD289="","",RANK(AD289,$AD283:$AD291))</f>
        <v>3</v>
      </c>
      <c r="AB289" s="518"/>
      <c r="AC289" s="518"/>
      <c r="AD289" s="474">
        <f>IF($S289="","",S289*10^9+Y289*10^6+U289*10^3-W289)</f>
        <v>993001991</v>
      </c>
    </row>
    <row r="290" spans="3:30" ht="15.6" customHeight="1">
      <c r="C290" s="400"/>
      <c r="D290" s="401"/>
      <c r="E290" s="401"/>
      <c r="F290" s="402"/>
      <c r="G290" s="446">
        <f>IF(H290="","",SUM(H290:H291))</f>
        <v>1</v>
      </c>
      <c r="H290" s="210">
        <f>IF(Q284="","",Q284)</f>
        <v>1</v>
      </c>
      <c r="I290" s="210">
        <f>IF(P284="","",P284)</f>
        <v>4</v>
      </c>
      <c r="J290" s="448">
        <f>IF(I290="","",SUM(I290:I291))</f>
        <v>8</v>
      </c>
      <c r="K290" s="446">
        <f>IF(L290="","",SUM(L290:L291))</f>
        <v>1</v>
      </c>
      <c r="L290" s="210">
        <f>IF(Q287="","",Q287)</f>
        <v>0</v>
      </c>
      <c r="M290" s="210">
        <f>IF(P287="","",P287)</f>
        <v>1</v>
      </c>
      <c r="N290" s="448">
        <f>IF(M290="","",SUM(M290:M291))</f>
        <v>1</v>
      </c>
      <c r="O290" s="491"/>
      <c r="P290" s="211"/>
      <c r="Q290" s="211"/>
      <c r="R290" s="493"/>
      <c r="S290" s="498"/>
      <c r="T290" s="499"/>
      <c r="U290" s="499"/>
      <c r="V290" s="499"/>
      <c r="W290" s="499"/>
      <c r="X290" s="499"/>
      <c r="Y290" s="500"/>
      <c r="Z290" s="500"/>
      <c r="AA290" s="518"/>
      <c r="AB290" s="518"/>
      <c r="AC290" s="518"/>
      <c r="AD290" s="474"/>
    </row>
    <row r="291" spans="3:30" ht="15.6" customHeight="1">
      <c r="C291" s="502" t="s">
        <v>555</v>
      </c>
      <c r="D291" s="503"/>
      <c r="E291" s="503"/>
      <c r="F291" s="504"/>
      <c r="G291" s="447"/>
      <c r="H291" s="212">
        <f>IF(Q285="","",Q285)</f>
        <v>0</v>
      </c>
      <c r="I291" s="212">
        <f>IF(P285="","",P285)</f>
        <v>4</v>
      </c>
      <c r="J291" s="449"/>
      <c r="K291" s="447"/>
      <c r="L291" s="212">
        <f>IF(Q288="","",Q288)</f>
        <v>1</v>
      </c>
      <c r="M291" s="212">
        <f>IF(P288="","",P288)</f>
        <v>0</v>
      </c>
      <c r="N291" s="449"/>
      <c r="O291" s="492"/>
      <c r="P291" s="213"/>
      <c r="Q291" s="213"/>
      <c r="R291" s="494"/>
      <c r="S291" s="498"/>
      <c r="T291" s="499"/>
      <c r="U291" s="499"/>
      <c r="V291" s="499"/>
      <c r="W291" s="499"/>
      <c r="X291" s="499"/>
      <c r="Y291" s="500"/>
      <c r="Z291" s="500"/>
      <c r="AA291" s="518"/>
      <c r="AB291" s="518"/>
      <c r="AC291" s="518"/>
      <c r="AD291" s="474"/>
    </row>
    <row r="292" spans="3:30" s="219" customFormat="1" ht="15.6" customHeight="1">
      <c r="C292" s="220"/>
      <c r="D292" s="220"/>
      <c r="E292" s="220"/>
      <c r="F292" s="220"/>
      <c r="G292" s="221"/>
      <c r="H292" s="210"/>
      <c r="I292" s="210"/>
      <c r="J292" s="221"/>
      <c r="K292" s="221"/>
      <c r="L292" s="210"/>
      <c r="M292" s="210"/>
      <c r="N292" s="221"/>
      <c r="O292" s="210"/>
      <c r="P292" s="222"/>
      <c r="Q292" s="222"/>
      <c r="R292" s="210"/>
      <c r="S292" s="223"/>
      <c r="T292" s="223"/>
      <c r="U292" s="223"/>
      <c r="V292" s="223"/>
      <c r="W292" s="223"/>
      <c r="X292" s="223"/>
      <c r="Y292" s="224"/>
      <c r="Z292" s="224"/>
      <c r="AA292" s="228"/>
      <c r="AB292" s="228"/>
      <c r="AC292" s="228"/>
      <c r="AD292" s="226"/>
    </row>
    <row r="293" spans="3:30" s="219" customFormat="1" ht="15.6" customHeight="1">
      <c r="C293" s="220"/>
      <c r="D293" s="220"/>
      <c r="E293" s="220"/>
      <c r="F293" s="220"/>
      <c r="G293" s="221"/>
      <c r="H293" s="210"/>
      <c r="I293" s="210"/>
      <c r="J293" s="221"/>
      <c r="K293" s="221"/>
      <c r="L293" s="210"/>
      <c r="M293" s="210"/>
      <c r="N293" s="221"/>
      <c r="O293" s="210"/>
      <c r="P293" s="222"/>
      <c r="Q293" s="222"/>
      <c r="R293" s="210"/>
      <c r="S293" s="223"/>
      <c r="T293" s="223"/>
      <c r="U293" s="223"/>
      <c r="V293" s="223"/>
      <c r="W293" s="223"/>
      <c r="X293" s="223"/>
      <c r="Y293" s="224"/>
      <c r="Z293" s="224"/>
      <c r="AA293" s="228"/>
      <c r="AB293" s="228"/>
      <c r="AC293" s="228"/>
      <c r="AD293" s="226"/>
    </row>
    <row r="294" spans="3:30" s="219" customFormat="1" ht="15.6" customHeight="1">
      <c r="C294" s="220"/>
      <c r="D294" s="220"/>
      <c r="E294" s="220"/>
      <c r="F294" s="220"/>
      <c r="G294" s="221"/>
      <c r="H294" s="210"/>
      <c r="I294" s="210"/>
      <c r="J294" s="221"/>
      <c r="K294" s="221"/>
      <c r="L294" s="210"/>
      <c r="M294" s="210"/>
      <c r="N294" s="221"/>
      <c r="O294" s="210"/>
      <c r="P294" s="222"/>
      <c r="Q294" s="222"/>
      <c r="R294" s="210"/>
      <c r="S294" s="223"/>
      <c r="T294" s="223"/>
      <c r="U294" s="223"/>
      <c r="V294" s="223"/>
      <c r="W294" s="223"/>
      <c r="X294" s="223"/>
      <c r="Y294" s="224"/>
      <c r="Z294" s="224"/>
      <c r="AA294" s="228"/>
      <c r="AB294" s="228"/>
      <c r="AC294" s="228"/>
      <c r="AD294" s="226"/>
    </row>
    <row r="295" spans="3:30" ht="15.6" customHeight="1">
      <c r="C295" s="195"/>
    </row>
    <row r="296" spans="3:30" ht="15.6" customHeight="1">
      <c r="C296" s="388">
        <v>21</v>
      </c>
      <c r="D296" s="389"/>
      <c r="E296" s="389"/>
      <c r="F296" s="390"/>
      <c r="G296" s="397" t="str">
        <f>C299</f>
        <v>栄サザンクロス</v>
      </c>
      <c r="H296" s="398"/>
      <c r="I296" s="398"/>
      <c r="J296" s="399"/>
      <c r="K296" s="397" t="str">
        <f>C302</f>
        <v>新津サッカー
スポーツ少年団</v>
      </c>
      <c r="L296" s="398"/>
      <c r="M296" s="398"/>
      <c r="N296" s="399"/>
      <c r="O296" s="397" t="str">
        <f>C305</f>
        <v>岩室レグルスFC
ジュニア</v>
      </c>
      <c r="P296" s="398"/>
      <c r="Q296" s="398"/>
      <c r="R296" s="399"/>
      <c r="S296" s="405" t="s">
        <v>543</v>
      </c>
      <c r="T296" s="406"/>
      <c r="U296" s="411" t="s">
        <v>544</v>
      </c>
      <c r="V296" s="406"/>
      <c r="W296" s="411" t="s">
        <v>545</v>
      </c>
      <c r="X296" s="406"/>
      <c r="Y296" s="414" t="s">
        <v>546</v>
      </c>
      <c r="Z296" s="415"/>
      <c r="AA296" s="509" t="s">
        <v>547</v>
      </c>
      <c r="AB296" s="510"/>
      <c r="AC296" s="511"/>
      <c r="AD296" s="197"/>
    </row>
    <row r="297" spans="3:30" ht="15.6" customHeight="1">
      <c r="C297" s="391"/>
      <c r="D297" s="392"/>
      <c r="E297" s="392"/>
      <c r="F297" s="393"/>
      <c r="G297" s="400"/>
      <c r="H297" s="401"/>
      <c r="I297" s="401"/>
      <c r="J297" s="402"/>
      <c r="K297" s="400"/>
      <c r="L297" s="401"/>
      <c r="M297" s="401"/>
      <c r="N297" s="402"/>
      <c r="O297" s="400"/>
      <c r="P297" s="401"/>
      <c r="Q297" s="401"/>
      <c r="R297" s="402"/>
      <c r="S297" s="407"/>
      <c r="T297" s="408"/>
      <c r="U297" s="412"/>
      <c r="V297" s="408"/>
      <c r="W297" s="412"/>
      <c r="X297" s="408"/>
      <c r="Y297" s="416"/>
      <c r="Z297" s="417"/>
      <c r="AA297" s="512"/>
      <c r="AB297" s="513"/>
      <c r="AC297" s="514"/>
      <c r="AD297" s="197"/>
    </row>
    <row r="298" spans="3:30" ht="15.6" customHeight="1">
      <c r="C298" s="394"/>
      <c r="D298" s="395"/>
      <c r="E298" s="395"/>
      <c r="F298" s="396"/>
      <c r="G298" s="502" t="str">
        <f>C301</f>
        <v>中越</v>
      </c>
      <c r="H298" s="503"/>
      <c r="I298" s="503"/>
      <c r="J298" s="504"/>
      <c r="K298" s="502" t="str">
        <f>C304</f>
        <v>新潟中</v>
      </c>
      <c r="L298" s="503"/>
      <c r="M298" s="503"/>
      <c r="N298" s="504"/>
      <c r="O298" s="502" t="str">
        <f>C307</f>
        <v>新潟西</v>
      </c>
      <c r="P298" s="503"/>
      <c r="Q298" s="503"/>
      <c r="R298" s="504"/>
      <c r="S298" s="409"/>
      <c r="T298" s="410"/>
      <c r="U298" s="413"/>
      <c r="V298" s="410"/>
      <c r="W298" s="413"/>
      <c r="X298" s="410"/>
      <c r="Y298" s="418"/>
      <c r="Z298" s="419"/>
      <c r="AA298" s="515"/>
      <c r="AB298" s="516"/>
      <c r="AC298" s="517"/>
      <c r="AD298" s="197"/>
    </row>
    <row r="299" spans="3:30" ht="15.6" customHeight="1">
      <c r="C299" s="438" t="s">
        <v>135</v>
      </c>
      <c r="D299" s="439"/>
      <c r="E299" s="439"/>
      <c r="F299" s="440"/>
      <c r="G299" s="208"/>
      <c r="H299" s="445"/>
      <c r="I299" s="445"/>
      <c r="J299" s="209"/>
      <c r="K299" s="206"/>
      <c r="L299" s="444" t="str">
        <f>IF(OR(K300="",N300="",),"",IF(K300-N300&gt;0,"○",IF(K300-N300=0,"△","●")))</f>
        <v>○</v>
      </c>
      <c r="M299" s="444"/>
      <c r="N299" s="207"/>
      <c r="O299" s="206"/>
      <c r="P299" s="444" t="str">
        <f>IF(OR(O300="",R300="",),"",IF(O300-R300&gt;0,"○",IF(O300-R300=0,"△","●")))</f>
        <v>○</v>
      </c>
      <c r="Q299" s="444"/>
      <c r="R299" s="207"/>
      <c r="S299" s="498">
        <f>IF(COUNTBLANK(G299:R301)=36,"",COUNTIF(G299:R301,"○")*3+COUNTIF(G299:R301,"△")*1)</f>
        <v>6</v>
      </c>
      <c r="T299" s="499"/>
      <c r="U299" s="499">
        <f>IF($S299="","",SUM(G300,K300,O300))</f>
        <v>11</v>
      </c>
      <c r="V299" s="499"/>
      <c r="W299" s="499">
        <f>IF($S299="","",SUM(J300,N300,R300))</f>
        <v>1</v>
      </c>
      <c r="X299" s="499"/>
      <c r="Y299" s="500">
        <f>IF($S299="","",U299-W299)</f>
        <v>10</v>
      </c>
      <c r="Z299" s="500"/>
      <c r="AA299" s="501">
        <f>IF($AD299="","",RANK(AD299,$AD299:$AD307))</f>
        <v>1</v>
      </c>
      <c r="AB299" s="501"/>
      <c r="AC299" s="501"/>
      <c r="AD299" s="474">
        <f>IF($S299="","",S299*10^9+Y299*10^6+U299*10^3-W299)</f>
        <v>6010010999</v>
      </c>
    </row>
    <row r="300" spans="3:30" ht="15.6" customHeight="1">
      <c r="C300" s="441"/>
      <c r="D300" s="442"/>
      <c r="E300" s="442"/>
      <c r="F300" s="443"/>
      <c r="G300" s="491"/>
      <c r="H300" s="211"/>
      <c r="I300" s="211"/>
      <c r="J300" s="493"/>
      <c r="K300" s="446">
        <f>IF(L300="","",SUM(L300:L301))</f>
        <v>2</v>
      </c>
      <c r="L300" s="210">
        <v>0</v>
      </c>
      <c r="M300" s="210">
        <v>1</v>
      </c>
      <c r="N300" s="448">
        <f>IF(M300="","",SUM(M300:M301))</f>
        <v>1</v>
      </c>
      <c r="O300" s="446">
        <f>IF(P300="","",SUM(P300:P301))</f>
        <v>9</v>
      </c>
      <c r="P300" s="210">
        <v>5</v>
      </c>
      <c r="Q300" s="210">
        <v>0</v>
      </c>
      <c r="R300" s="448">
        <f>IF(Q300="","",SUM(Q300:Q301))</f>
        <v>0</v>
      </c>
      <c r="S300" s="498"/>
      <c r="T300" s="499"/>
      <c r="U300" s="499"/>
      <c r="V300" s="499"/>
      <c r="W300" s="499"/>
      <c r="X300" s="499"/>
      <c r="Y300" s="500"/>
      <c r="Z300" s="500"/>
      <c r="AA300" s="501"/>
      <c r="AB300" s="501"/>
      <c r="AC300" s="501"/>
      <c r="AD300" s="474"/>
    </row>
    <row r="301" spans="3:30" ht="15.6" customHeight="1">
      <c r="C301" s="495" t="s">
        <v>551</v>
      </c>
      <c r="D301" s="496"/>
      <c r="E301" s="496"/>
      <c r="F301" s="497"/>
      <c r="G301" s="492"/>
      <c r="H301" s="213"/>
      <c r="I301" s="213"/>
      <c r="J301" s="494"/>
      <c r="K301" s="447"/>
      <c r="L301" s="212">
        <v>2</v>
      </c>
      <c r="M301" s="212">
        <v>0</v>
      </c>
      <c r="N301" s="449"/>
      <c r="O301" s="447"/>
      <c r="P301" s="212">
        <v>4</v>
      </c>
      <c r="Q301" s="212">
        <v>0</v>
      </c>
      <c r="R301" s="449"/>
      <c r="S301" s="498"/>
      <c r="T301" s="499"/>
      <c r="U301" s="499"/>
      <c r="V301" s="499"/>
      <c r="W301" s="499"/>
      <c r="X301" s="499"/>
      <c r="Y301" s="500"/>
      <c r="Z301" s="500"/>
      <c r="AA301" s="501"/>
      <c r="AB301" s="501"/>
      <c r="AC301" s="501"/>
      <c r="AD301" s="474"/>
    </row>
    <row r="302" spans="3:30" ht="15.6" customHeight="1">
      <c r="C302" s="397" t="s">
        <v>599</v>
      </c>
      <c r="D302" s="398"/>
      <c r="E302" s="398"/>
      <c r="F302" s="399"/>
      <c r="G302" s="206"/>
      <c r="H302" s="444" t="str">
        <f>IF(OR(G303="",J303="",),"",IF(G303-J303&gt;0,"○",IF(G303-J303=0,"△","●")))</f>
        <v>●</v>
      </c>
      <c r="I302" s="444"/>
      <c r="J302" s="207"/>
      <c r="K302" s="208"/>
      <c r="L302" s="445"/>
      <c r="M302" s="445"/>
      <c r="N302" s="209"/>
      <c r="O302" s="206"/>
      <c r="P302" s="444" t="str">
        <f>IF(OR(O303="",R303="",),"",IF(O303-R303&gt;0,"○",IF(O303-R303=0,"△","●")))</f>
        <v>○</v>
      </c>
      <c r="Q302" s="444"/>
      <c r="R302" s="207"/>
      <c r="S302" s="498">
        <f>IF(COUNTBLANK(G302:R304)=36,"",COUNTIF(G302:R304,"○")*3+COUNTIF(G302:R304,"△")*1)</f>
        <v>3</v>
      </c>
      <c r="T302" s="499"/>
      <c r="U302" s="499">
        <f>IF($S302="","",SUM(G303,K303,O303))</f>
        <v>7</v>
      </c>
      <c r="V302" s="499"/>
      <c r="W302" s="499">
        <f>IF($S302="","",SUM(J303,N303,R303))</f>
        <v>2</v>
      </c>
      <c r="X302" s="499"/>
      <c r="Y302" s="500">
        <f>IF($S302="","",U302-W302)</f>
        <v>5</v>
      </c>
      <c r="Z302" s="500"/>
      <c r="AA302" s="518">
        <f>IF($AD302="","",RANK(AD302,$AD299:$AD307))</f>
        <v>2</v>
      </c>
      <c r="AB302" s="518"/>
      <c r="AC302" s="518"/>
      <c r="AD302" s="474">
        <f>IF($S302="","",S302*10^9+Y302*10^6+U302*10^3-W302)</f>
        <v>3005006998</v>
      </c>
    </row>
    <row r="303" spans="3:30" ht="15.6" customHeight="1">
      <c r="C303" s="400"/>
      <c r="D303" s="401"/>
      <c r="E303" s="401"/>
      <c r="F303" s="402"/>
      <c r="G303" s="446">
        <f>IF(H303="","",SUM(H303:H304))</f>
        <v>1</v>
      </c>
      <c r="H303" s="210">
        <f>IF(M300="","",M300)</f>
        <v>1</v>
      </c>
      <c r="I303" s="210">
        <f>IF(L300="","",L300)</f>
        <v>0</v>
      </c>
      <c r="J303" s="448">
        <f>IF(I303="","",SUM(I303:I304))</f>
        <v>2</v>
      </c>
      <c r="K303" s="491"/>
      <c r="L303" s="211"/>
      <c r="M303" s="211"/>
      <c r="N303" s="493"/>
      <c r="O303" s="446">
        <f>IF(P303="","",SUM(P303:P304))</f>
        <v>6</v>
      </c>
      <c r="P303" s="210">
        <v>3</v>
      </c>
      <c r="Q303" s="210">
        <v>0</v>
      </c>
      <c r="R303" s="448">
        <f>IF(Q303="","",SUM(Q303:Q304))</f>
        <v>0</v>
      </c>
      <c r="S303" s="498"/>
      <c r="T303" s="499"/>
      <c r="U303" s="499"/>
      <c r="V303" s="499"/>
      <c r="W303" s="499"/>
      <c r="X303" s="499"/>
      <c r="Y303" s="500"/>
      <c r="Z303" s="500"/>
      <c r="AA303" s="518"/>
      <c r="AB303" s="518"/>
      <c r="AC303" s="518"/>
      <c r="AD303" s="474"/>
    </row>
    <row r="304" spans="3:30" ht="15.6" customHeight="1">
      <c r="C304" s="502" t="s">
        <v>555</v>
      </c>
      <c r="D304" s="503"/>
      <c r="E304" s="503"/>
      <c r="F304" s="504"/>
      <c r="G304" s="447"/>
      <c r="H304" s="212">
        <f>IF(M301="","",M301)</f>
        <v>0</v>
      </c>
      <c r="I304" s="212">
        <f>IF(L301="","",L301)</f>
        <v>2</v>
      </c>
      <c r="J304" s="449"/>
      <c r="K304" s="492"/>
      <c r="L304" s="213"/>
      <c r="M304" s="213"/>
      <c r="N304" s="494"/>
      <c r="O304" s="447"/>
      <c r="P304" s="212">
        <v>3</v>
      </c>
      <c r="Q304" s="212">
        <v>0</v>
      </c>
      <c r="R304" s="449"/>
      <c r="S304" s="498"/>
      <c r="T304" s="499"/>
      <c r="U304" s="499"/>
      <c r="V304" s="499"/>
      <c r="W304" s="499"/>
      <c r="X304" s="499"/>
      <c r="Y304" s="500"/>
      <c r="Z304" s="500"/>
      <c r="AA304" s="518"/>
      <c r="AB304" s="518"/>
      <c r="AC304" s="518"/>
      <c r="AD304" s="474"/>
    </row>
    <row r="305" spans="2:33" ht="15.6" customHeight="1">
      <c r="C305" s="397" t="s">
        <v>600</v>
      </c>
      <c r="D305" s="398"/>
      <c r="E305" s="398"/>
      <c r="F305" s="399"/>
      <c r="G305" s="206"/>
      <c r="H305" s="444" t="str">
        <f>IF(OR(G306="",J306="",),"",IF(G306-J306&gt;0,"○",IF(G306-J306=0,"△","●")))</f>
        <v>●</v>
      </c>
      <c r="I305" s="444"/>
      <c r="J305" s="207"/>
      <c r="K305" s="206"/>
      <c r="L305" s="444" t="str">
        <f>IF(OR(K306="",N306="",),"",IF(K306-N306&gt;0,"○",IF(K306-N306=0,"△","●")))</f>
        <v>●</v>
      </c>
      <c r="M305" s="444"/>
      <c r="N305" s="207"/>
      <c r="O305" s="208"/>
      <c r="P305" s="445"/>
      <c r="Q305" s="445"/>
      <c r="R305" s="209"/>
      <c r="S305" s="498">
        <f>IF(COUNTBLANK(G305:R307)=36,"",COUNTIF(G305:R307,"○")*3+COUNTIF(G305:R307,"△")*1)</f>
        <v>0</v>
      </c>
      <c r="T305" s="499"/>
      <c r="U305" s="499">
        <f>IF($S305="","",SUM(G306,K306,O306))</f>
        <v>0</v>
      </c>
      <c r="V305" s="499"/>
      <c r="W305" s="499">
        <f>IF($S305="","",SUM(J306,N306,R306))</f>
        <v>15</v>
      </c>
      <c r="X305" s="499"/>
      <c r="Y305" s="500">
        <f>IF($S305="","",U305-W305)</f>
        <v>-15</v>
      </c>
      <c r="Z305" s="500"/>
      <c r="AA305" s="518">
        <f>IF($AD305="","",RANK(AD305,$AD299:$AD307))</f>
        <v>3</v>
      </c>
      <c r="AB305" s="518"/>
      <c r="AC305" s="518"/>
      <c r="AD305" s="474">
        <f>IF($S305="","",S305*10^9+Y305*10^6+U305*10^3-W305)</f>
        <v>-15000015</v>
      </c>
    </row>
    <row r="306" spans="2:33" ht="15.6" customHeight="1">
      <c r="C306" s="400"/>
      <c r="D306" s="401"/>
      <c r="E306" s="401"/>
      <c r="F306" s="402"/>
      <c r="G306" s="446">
        <f>IF(H306="","",SUM(H306:H307))</f>
        <v>0</v>
      </c>
      <c r="H306" s="210">
        <f>IF(Q300="","",Q300)</f>
        <v>0</v>
      </c>
      <c r="I306" s="210">
        <f>IF(P300="","",P300)</f>
        <v>5</v>
      </c>
      <c r="J306" s="448">
        <f>IF(I306="","",SUM(I306:I307))</f>
        <v>9</v>
      </c>
      <c r="K306" s="446">
        <f>IF(L306="","",SUM(L306:L307))</f>
        <v>0</v>
      </c>
      <c r="L306" s="210">
        <f>IF(Q303="","",Q303)</f>
        <v>0</v>
      </c>
      <c r="M306" s="210">
        <f>IF(P303="","",P303)</f>
        <v>3</v>
      </c>
      <c r="N306" s="448">
        <f>IF(M306="","",SUM(M306:M307))</f>
        <v>6</v>
      </c>
      <c r="O306" s="491"/>
      <c r="P306" s="211"/>
      <c r="Q306" s="211"/>
      <c r="R306" s="493"/>
      <c r="S306" s="498"/>
      <c r="T306" s="499"/>
      <c r="U306" s="499"/>
      <c r="V306" s="499"/>
      <c r="W306" s="499"/>
      <c r="X306" s="499"/>
      <c r="Y306" s="500"/>
      <c r="Z306" s="500"/>
      <c r="AA306" s="518"/>
      <c r="AB306" s="518"/>
      <c r="AC306" s="518"/>
      <c r="AD306" s="474"/>
    </row>
    <row r="307" spans="2:33" ht="15.6" customHeight="1">
      <c r="C307" s="502" t="s">
        <v>556</v>
      </c>
      <c r="D307" s="503"/>
      <c r="E307" s="503"/>
      <c r="F307" s="504"/>
      <c r="G307" s="447"/>
      <c r="H307" s="212">
        <f>IF(Q301="","",Q301)</f>
        <v>0</v>
      </c>
      <c r="I307" s="212">
        <f>IF(P301="","",P301)</f>
        <v>4</v>
      </c>
      <c r="J307" s="449"/>
      <c r="K307" s="447"/>
      <c r="L307" s="212">
        <f>IF(Q304="","",Q304)</f>
        <v>0</v>
      </c>
      <c r="M307" s="212">
        <f>IF(P304="","",P304)</f>
        <v>3</v>
      </c>
      <c r="N307" s="449"/>
      <c r="O307" s="492"/>
      <c r="P307" s="213"/>
      <c r="Q307" s="213"/>
      <c r="R307" s="494"/>
      <c r="S307" s="498"/>
      <c r="T307" s="499"/>
      <c r="U307" s="499"/>
      <c r="V307" s="499"/>
      <c r="W307" s="499"/>
      <c r="X307" s="499"/>
      <c r="Y307" s="500"/>
      <c r="Z307" s="500"/>
      <c r="AA307" s="518"/>
      <c r="AB307" s="518"/>
      <c r="AC307" s="518"/>
      <c r="AD307" s="474"/>
    </row>
    <row r="308" spans="2:33" ht="15.6" customHeight="1">
      <c r="C308" s="220"/>
      <c r="D308" s="220"/>
      <c r="E308" s="220"/>
      <c r="F308" s="220"/>
      <c r="G308" s="221"/>
      <c r="H308" s="210"/>
      <c r="I308" s="210"/>
      <c r="J308" s="221"/>
      <c r="K308" s="221"/>
      <c r="L308" s="210"/>
      <c r="M308" s="210"/>
      <c r="N308" s="221"/>
      <c r="O308" s="210"/>
      <c r="P308" s="222"/>
      <c r="Q308" s="222"/>
      <c r="R308" s="210"/>
      <c r="S308" s="229"/>
      <c r="T308" s="229"/>
      <c r="U308" s="229"/>
      <c r="V308" s="229"/>
      <c r="W308" s="229"/>
      <c r="X308" s="229"/>
      <c r="Y308" s="230"/>
      <c r="Z308" s="230"/>
      <c r="AA308" s="231"/>
      <c r="AB308" s="231"/>
      <c r="AC308" s="231"/>
      <c r="AD308" s="237"/>
    </row>
    <row r="309" spans="2:33" ht="15.6" customHeight="1">
      <c r="B309" s="214"/>
      <c r="C309" s="214"/>
      <c r="D309" s="214"/>
      <c r="E309" s="214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6"/>
      <c r="S309" s="216"/>
      <c r="T309" s="216"/>
      <c r="U309" s="216"/>
      <c r="V309" s="217"/>
      <c r="W309" s="217"/>
      <c r="X309" s="217"/>
      <c r="Y309" s="217"/>
      <c r="Z309" s="217"/>
      <c r="AA309" s="217"/>
      <c r="AB309" s="217"/>
      <c r="AC309" s="217"/>
      <c r="AD309" s="217"/>
      <c r="AE309" s="217"/>
      <c r="AF309" s="217"/>
      <c r="AG309" s="197"/>
    </row>
    <row r="310" spans="2:33" ht="15.6" customHeight="1">
      <c r="C310" s="388">
        <v>22</v>
      </c>
      <c r="D310" s="389"/>
      <c r="E310" s="389"/>
      <c r="F310" s="390"/>
      <c r="G310" s="397" t="str">
        <f>C313</f>
        <v>レオネス長岡ジュニアフットボールクラブ</v>
      </c>
      <c r="H310" s="398"/>
      <c r="I310" s="398"/>
      <c r="J310" s="399"/>
      <c r="K310" s="397" t="str">
        <f>C316</f>
        <v>直江津サッカースポーツ少年団</v>
      </c>
      <c r="L310" s="398"/>
      <c r="M310" s="398"/>
      <c r="N310" s="399"/>
      <c r="O310" s="397" t="str">
        <f>C319</f>
        <v>エストレヤ下田</v>
      </c>
      <c r="P310" s="398"/>
      <c r="Q310" s="398"/>
      <c r="R310" s="399"/>
      <c r="S310" s="405" t="s">
        <v>543</v>
      </c>
      <c r="T310" s="406"/>
      <c r="U310" s="411" t="s">
        <v>544</v>
      </c>
      <c r="V310" s="406"/>
      <c r="W310" s="411" t="s">
        <v>545</v>
      </c>
      <c r="X310" s="406"/>
      <c r="Y310" s="414" t="s">
        <v>546</v>
      </c>
      <c r="Z310" s="415"/>
      <c r="AA310" s="509" t="s">
        <v>547</v>
      </c>
      <c r="AB310" s="510"/>
      <c r="AC310" s="511"/>
      <c r="AD310" s="197"/>
    </row>
    <row r="311" spans="2:33" ht="15.6" customHeight="1">
      <c r="C311" s="391"/>
      <c r="D311" s="392"/>
      <c r="E311" s="392"/>
      <c r="F311" s="393"/>
      <c r="G311" s="400"/>
      <c r="H311" s="401"/>
      <c r="I311" s="401"/>
      <c r="J311" s="402"/>
      <c r="K311" s="400"/>
      <c r="L311" s="401"/>
      <c r="M311" s="401"/>
      <c r="N311" s="402"/>
      <c r="O311" s="400"/>
      <c r="P311" s="401"/>
      <c r="Q311" s="401"/>
      <c r="R311" s="402"/>
      <c r="S311" s="407"/>
      <c r="T311" s="408"/>
      <c r="U311" s="412"/>
      <c r="V311" s="408"/>
      <c r="W311" s="412"/>
      <c r="X311" s="408"/>
      <c r="Y311" s="416"/>
      <c r="Z311" s="417"/>
      <c r="AA311" s="512"/>
      <c r="AB311" s="513"/>
      <c r="AC311" s="514"/>
      <c r="AD311" s="197"/>
    </row>
    <row r="312" spans="2:33" ht="15.6" customHeight="1">
      <c r="C312" s="394"/>
      <c r="D312" s="395"/>
      <c r="E312" s="395"/>
      <c r="F312" s="396"/>
      <c r="G312" s="502" t="str">
        <f>C315</f>
        <v>中越</v>
      </c>
      <c r="H312" s="503"/>
      <c r="I312" s="503"/>
      <c r="J312" s="504"/>
      <c r="K312" s="502" t="str">
        <f>C318</f>
        <v>上越</v>
      </c>
      <c r="L312" s="503"/>
      <c r="M312" s="503"/>
      <c r="N312" s="504"/>
      <c r="O312" s="502" t="str">
        <f>C321</f>
        <v>中越</v>
      </c>
      <c r="P312" s="503"/>
      <c r="Q312" s="503"/>
      <c r="R312" s="504"/>
      <c r="S312" s="409"/>
      <c r="T312" s="410"/>
      <c r="U312" s="413"/>
      <c r="V312" s="410"/>
      <c r="W312" s="413"/>
      <c r="X312" s="410"/>
      <c r="Y312" s="418"/>
      <c r="Z312" s="419"/>
      <c r="AA312" s="515"/>
      <c r="AB312" s="516"/>
      <c r="AC312" s="517"/>
      <c r="AD312" s="197"/>
    </row>
    <row r="313" spans="2:33" ht="15.6" customHeight="1">
      <c r="C313" s="479" t="s">
        <v>601</v>
      </c>
      <c r="D313" s="480"/>
      <c r="E313" s="480"/>
      <c r="F313" s="481"/>
      <c r="G313" s="208"/>
      <c r="H313" s="445"/>
      <c r="I313" s="445"/>
      <c r="J313" s="209"/>
      <c r="K313" s="206"/>
      <c r="L313" s="444" t="str">
        <f>IF(OR(K314="",N314="",),"",IF(K314-N314&gt;0,"○",IF(K314-N314=0,"△","●")))</f>
        <v>●</v>
      </c>
      <c r="M313" s="444"/>
      <c r="N313" s="207"/>
      <c r="O313" s="206"/>
      <c r="P313" s="444" t="str">
        <f>IF(OR(O314="",R314="",),"",IF(O314-R314&gt;0,"○",IF(O314-R314=0,"△","●")))</f>
        <v>○</v>
      </c>
      <c r="Q313" s="444"/>
      <c r="R313" s="207"/>
      <c r="S313" s="498">
        <f>IF(COUNTBLANK(G313:R315)=36,"",COUNTIF(G313:R315,"○")*3+COUNTIF(G313:R315,"△")*1)</f>
        <v>3</v>
      </c>
      <c r="T313" s="499"/>
      <c r="U313" s="499">
        <f>IF($S313="","",SUM(G314,K314,O314))</f>
        <v>12</v>
      </c>
      <c r="V313" s="499"/>
      <c r="W313" s="499">
        <f>IF($S313="","",SUM(J314,N314,R314))</f>
        <v>3</v>
      </c>
      <c r="X313" s="499"/>
      <c r="Y313" s="500">
        <f>IF($S313="","",U313-W313)</f>
        <v>9</v>
      </c>
      <c r="Z313" s="500"/>
      <c r="AA313" s="505">
        <f>IF($AD313="","",RANK(AD313,$AD313:$AD321))</f>
        <v>2</v>
      </c>
      <c r="AB313" s="505"/>
      <c r="AC313" s="505"/>
      <c r="AD313" s="474">
        <f>IF($S313="","",S313*10^9+Y313*10^6+U313*10^3-W313)</f>
        <v>3009011997</v>
      </c>
    </row>
    <row r="314" spans="2:33" ht="15.6" customHeight="1">
      <c r="C314" s="482"/>
      <c r="D314" s="483"/>
      <c r="E314" s="483"/>
      <c r="F314" s="484"/>
      <c r="G314" s="491"/>
      <c r="H314" s="211"/>
      <c r="I314" s="211"/>
      <c r="J314" s="493"/>
      <c r="K314" s="446">
        <f>IF(L314="","",SUM(L314:L315))</f>
        <v>1</v>
      </c>
      <c r="L314" s="210">
        <v>1</v>
      </c>
      <c r="M314" s="210">
        <v>2</v>
      </c>
      <c r="N314" s="448">
        <f>IF(M314="","",SUM(M314:M315))</f>
        <v>3</v>
      </c>
      <c r="O314" s="446">
        <f>IF(P314="","",SUM(P314:P315))</f>
        <v>11</v>
      </c>
      <c r="P314" s="210">
        <v>6</v>
      </c>
      <c r="Q314" s="210">
        <v>0</v>
      </c>
      <c r="R314" s="448">
        <f>IF(Q314="","",SUM(Q314:Q315))</f>
        <v>0</v>
      </c>
      <c r="S314" s="498"/>
      <c r="T314" s="499"/>
      <c r="U314" s="499"/>
      <c r="V314" s="499"/>
      <c r="W314" s="499"/>
      <c r="X314" s="499"/>
      <c r="Y314" s="500"/>
      <c r="Z314" s="500"/>
      <c r="AA314" s="505"/>
      <c r="AB314" s="505"/>
      <c r="AC314" s="505"/>
      <c r="AD314" s="474"/>
    </row>
    <row r="315" spans="2:33" ht="15.6" customHeight="1">
      <c r="C315" s="502" t="s">
        <v>551</v>
      </c>
      <c r="D315" s="503"/>
      <c r="E315" s="503"/>
      <c r="F315" s="504"/>
      <c r="G315" s="492"/>
      <c r="H315" s="213"/>
      <c r="I315" s="213"/>
      <c r="J315" s="494"/>
      <c r="K315" s="447"/>
      <c r="L315" s="212">
        <v>0</v>
      </c>
      <c r="M315" s="212">
        <v>1</v>
      </c>
      <c r="N315" s="449"/>
      <c r="O315" s="447"/>
      <c r="P315" s="212">
        <v>5</v>
      </c>
      <c r="Q315" s="212">
        <v>0</v>
      </c>
      <c r="R315" s="449"/>
      <c r="S315" s="498"/>
      <c r="T315" s="499"/>
      <c r="U315" s="499"/>
      <c r="V315" s="499"/>
      <c r="W315" s="499"/>
      <c r="X315" s="499"/>
      <c r="Y315" s="500"/>
      <c r="Z315" s="500"/>
      <c r="AA315" s="505"/>
      <c r="AB315" s="505"/>
      <c r="AC315" s="505"/>
      <c r="AD315" s="474"/>
    </row>
    <row r="316" spans="2:33" ht="15.6" customHeight="1">
      <c r="C316" s="438" t="s">
        <v>558</v>
      </c>
      <c r="D316" s="439"/>
      <c r="E316" s="439"/>
      <c r="F316" s="440"/>
      <c r="G316" s="206"/>
      <c r="H316" s="444" t="str">
        <f>IF(OR(G317="",J317="",),"",IF(G317-J317&gt;0,"○",IF(G317-J317=0,"△","●")))</f>
        <v>○</v>
      </c>
      <c r="I316" s="444"/>
      <c r="J316" s="207"/>
      <c r="K316" s="208"/>
      <c r="L316" s="445"/>
      <c r="M316" s="445"/>
      <c r="N316" s="209"/>
      <c r="O316" s="206"/>
      <c r="P316" s="444" t="str">
        <f>IF(OR(O317="",R317="",),"",IF(O317-R317&gt;0,"○",IF(O317-R317=0,"△","●")))</f>
        <v>○</v>
      </c>
      <c r="Q316" s="444"/>
      <c r="R316" s="207"/>
      <c r="S316" s="498">
        <f>IF(COUNTBLANK(G316:R318)=36,"",COUNTIF(G316:R318,"○")*3+COUNTIF(G316:R318,"△")*1)</f>
        <v>6</v>
      </c>
      <c r="T316" s="499"/>
      <c r="U316" s="499">
        <f>IF($S316="","",SUM(G317,K317,O317))</f>
        <v>11</v>
      </c>
      <c r="V316" s="499"/>
      <c r="W316" s="499">
        <f>IF($S316="","",SUM(J317,N317,R317))</f>
        <v>1</v>
      </c>
      <c r="X316" s="499"/>
      <c r="Y316" s="500">
        <f>IF($S316="","",U316-W316)</f>
        <v>10</v>
      </c>
      <c r="Z316" s="500"/>
      <c r="AA316" s="501">
        <f>IF($AD316="","",RANK(AD316,$AD313:$AD321))</f>
        <v>1</v>
      </c>
      <c r="AB316" s="501"/>
      <c r="AC316" s="501"/>
      <c r="AD316" s="474">
        <f>IF($S316="","",S316*10^9+Y316*10^6+U316*10^3-W316)</f>
        <v>6010010999</v>
      </c>
    </row>
    <row r="317" spans="2:33" ht="15.6" customHeight="1">
      <c r="C317" s="441"/>
      <c r="D317" s="442"/>
      <c r="E317" s="442"/>
      <c r="F317" s="443"/>
      <c r="G317" s="446">
        <f>IF(H317="","",SUM(H317:H318))</f>
        <v>3</v>
      </c>
      <c r="H317" s="210">
        <f>IF(M314="","",M314)</f>
        <v>2</v>
      </c>
      <c r="I317" s="210">
        <f>IF(L314="","",L314)</f>
        <v>1</v>
      </c>
      <c r="J317" s="448">
        <f>IF(I317="","",SUM(I317:I318))</f>
        <v>1</v>
      </c>
      <c r="K317" s="491"/>
      <c r="L317" s="211"/>
      <c r="M317" s="211"/>
      <c r="N317" s="493"/>
      <c r="O317" s="446">
        <f>IF(P317="","",SUM(P317:P318))</f>
        <v>8</v>
      </c>
      <c r="P317" s="210">
        <v>5</v>
      </c>
      <c r="Q317" s="210">
        <v>0</v>
      </c>
      <c r="R317" s="448">
        <f>IF(Q317="","",SUM(Q317:Q318))</f>
        <v>0</v>
      </c>
      <c r="S317" s="498"/>
      <c r="T317" s="499"/>
      <c r="U317" s="499"/>
      <c r="V317" s="499"/>
      <c r="W317" s="499"/>
      <c r="X317" s="499"/>
      <c r="Y317" s="500"/>
      <c r="Z317" s="500"/>
      <c r="AA317" s="501"/>
      <c r="AB317" s="501"/>
      <c r="AC317" s="501"/>
      <c r="AD317" s="474"/>
    </row>
    <row r="318" spans="2:33" ht="15.6" customHeight="1">
      <c r="C318" s="495" t="s">
        <v>554</v>
      </c>
      <c r="D318" s="496"/>
      <c r="E318" s="496"/>
      <c r="F318" s="497"/>
      <c r="G318" s="447"/>
      <c r="H318" s="212">
        <f>IF(M315="","",M315)</f>
        <v>1</v>
      </c>
      <c r="I318" s="212">
        <f>IF(L315="","",L315)</f>
        <v>0</v>
      </c>
      <c r="J318" s="449"/>
      <c r="K318" s="492"/>
      <c r="L318" s="213"/>
      <c r="M318" s="213"/>
      <c r="N318" s="494"/>
      <c r="O318" s="447"/>
      <c r="P318" s="212">
        <v>3</v>
      </c>
      <c r="Q318" s="212">
        <v>0</v>
      </c>
      <c r="R318" s="449"/>
      <c r="S318" s="498"/>
      <c r="T318" s="499"/>
      <c r="U318" s="499"/>
      <c r="V318" s="499"/>
      <c r="W318" s="499"/>
      <c r="X318" s="499"/>
      <c r="Y318" s="500"/>
      <c r="Z318" s="500"/>
      <c r="AA318" s="501"/>
      <c r="AB318" s="501"/>
      <c r="AC318" s="501"/>
      <c r="AD318" s="474"/>
    </row>
    <row r="319" spans="2:33" ht="15.6" customHeight="1">
      <c r="C319" s="397" t="s">
        <v>151</v>
      </c>
      <c r="D319" s="398"/>
      <c r="E319" s="398"/>
      <c r="F319" s="399"/>
      <c r="G319" s="206"/>
      <c r="H319" s="444" t="str">
        <f>IF(OR(G320="",J320="",),"",IF(G320-J320&gt;0,"○",IF(G320-J320=0,"△","●")))</f>
        <v>●</v>
      </c>
      <c r="I319" s="444"/>
      <c r="J319" s="207"/>
      <c r="K319" s="206"/>
      <c r="L319" s="444" t="str">
        <f>IF(OR(K320="",N320="",),"",IF(K320-N320&gt;0,"○",IF(K320-N320=0,"△","●")))</f>
        <v>●</v>
      </c>
      <c r="M319" s="444"/>
      <c r="N319" s="207"/>
      <c r="O319" s="208"/>
      <c r="P319" s="445"/>
      <c r="Q319" s="445"/>
      <c r="R319" s="209"/>
      <c r="S319" s="498">
        <f>IF(COUNTBLANK(G319:R321)=36,"",COUNTIF(G319:R321,"○")*3+COUNTIF(G319:R321,"△")*1)</f>
        <v>0</v>
      </c>
      <c r="T319" s="499"/>
      <c r="U319" s="499">
        <f>IF($S319="","",SUM(G320,K320,O320))</f>
        <v>0</v>
      </c>
      <c r="V319" s="499"/>
      <c r="W319" s="499">
        <f>IF($S319="","",SUM(J320,N320,R320))</f>
        <v>19</v>
      </c>
      <c r="X319" s="499"/>
      <c r="Y319" s="500">
        <f>IF($S319="","",U319-W319)</f>
        <v>-19</v>
      </c>
      <c r="Z319" s="500"/>
      <c r="AA319" s="518">
        <f>IF($AD319="","",RANK(AD319,$AD313:$AD321))</f>
        <v>3</v>
      </c>
      <c r="AB319" s="518"/>
      <c r="AC319" s="518"/>
      <c r="AD319" s="474">
        <f>IF($S319="","",S319*10^9+Y319*10^6+U319*10^3-W319)</f>
        <v>-19000019</v>
      </c>
    </row>
    <row r="320" spans="2:33" ht="15.6" customHeight="1">
      <c r="C320" s="400"/>
      <c r="D320" s="401"/>
      <c r="E320" s="401"/>
      <c r="F320" s="402"/>
      <c r="G320" s="446">
        <f>IF(H320="","",SUM(H320:H321))</f>
        <v>0</v>
      </c>
      <c r="H320" s="210">
        <f>IF(Q314="","",Q314)</f>
        <v>0</v>
      </c>
      <c r="I320" s="210">
        <f>IF(P314="","",P314)</f>
        <v>6</v>
      </c>
      <c r="J320" s="448">
        <f>IF(I320="","",SUM(I320:I321))</f>
        <v>11</v>
      </c>
      <c r="K320" s="446">
        <f>IF(L320="","",SUM(L320:L321))</f>
        <v>0</v>
      </c>
      <c r="L320" s="210">
        <f>IF(Q317="","",Q317)</f>
        <v>0</v>
      </c>
      <c r="M320" s="210">
        <f>IF(P317="","",P317)</f>
        <v>5</v>
      </c>
      <c r="N320" s="448">
        <f>IF(M320="","",SUM(M320:M321))</f>
        <v>8</v>
      </c>
      <c r="O320" s="491"/>
      <c r="P320" s="211"/>
      <c r="Q320" s="211"/>
      <c r="R320" s="493"/>
      <c r="S320" s="498"/>
      <c r="T320" s="499"/>
      <c r="U320" s="499"/>
      <c r="V320" s="499"/>
      <c r="W320" s="499"/>
      <c r="X320" s="499"/>
      <c r="Y320" s="500"/>
      <c r="Z320" s="500"/>
      <c r="AA320" s="518"/>
      <c r="AB320" s="518"/>
      <c r="AC320" s="518"/>
      <c r="AD320" s="474"/>
    </row>
    <row r="321" spans="2:33" ht="15.6" customHeight="1">
      <c r="C321" s="502" t="s">
        <v>551</v>
      </c>
      <c r="D321" s="503"/>
      <c r="E321" s="503"/>
      <c r="F321" s="504"/>
      <c r="G321" s="447"/>
      <c r="H321" s="212">
        <f>IF(Q315="","",Q315)</f>
        <v>0</v>
      </c>
      <c r="I321" s="212">
        <f>IF(P315="","",P315)</f>
        <v>5</v>
      </c>
      <c r="J321" s="449"/>
      <c r="K321" s="447"/>
      <c r="L321" s="212">
        <f>IF(Q318="","",Q318)</f>
        <v>0</v>
      </c>
      <c r="M321" s="212">
        <f>IF(P318="","",P318)</f>
        <v>3</v>
      </c>
      <c r="N321" s="449"/>
      <c r="O321" s="492"/>
      <c r="P321" s="213"/>
      <c r="Q321" s="213"/>
      <c r="R321" s="494"/>
      <c r="S321" s="498"/>
      <c r="T321" s="499"/>
      <c r="U321" s="499"/>
      <c r="V321" s="499"/>
      <c r="W321" s="499"/>
      <c r="X321" s="499"/>
      <c r="Y321" s="500"/>
      <c r="Z321" s="500"/>
      <c r="AA321" s="518"/>
      <c r="AB321" s="518"/>
      <c r="AC321" s="518"/>
      <c r="AD321" s="474"/>
    </row>
    <row r="322" spans="2:33" ht="15.6" customHeight="1">
      <c r="C322" s="220"/>
      <c r="D322" s="220"/>
      <c r="E322" s="220"/>
      <c r="F322" s="220"/>
      <c r="G322" s="221"/>
      <c r="H322" s="210"/>
      <c r="I322" s="210"/>
      <c r="J322" s="221"/>
      <c r="K322" s="221"/>
      <c r="L322" s="210"/>
      <c r="M322" s="210"/>
      <c r="N322" s="221"/>
      <c r="O322" s="210"/>
      <c r="P322" s="222"/>
      <c r="Q322" s="222"/>
      <c r="R322" s="210"/>
      <c r="S322" s="229"/>
      <c r="T322" s="229"/>
      <c r="U322" s="229"/>
      <c r="V322" s="229"/>
      <c r="W322" s="229"/>
      <c r="X322" s="229"/>
      <c r="Y322" s="230"/>
      <c r="Z322" s="230"/>
      <c r="AA322" s="231"/>
      <c r="AB322" s="231"/>
      <c r="AC322" s="231"/>
      <c r="AD322" s="237"/>
    </row>
    <row r="323" spans="2:33" ht="15.6" customHeight="1">
      <c r="B323" s="214"/>
      <c r="C323" s="214"/>
      <c r="D323" s="214"/>
      <c r="E323" s="214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6"/>
      <c r="S323" s="216"/>
      <c r="T323" s="216"/>
      <c r="U323" s="216"/>
      <c r="V323" s="217"/>
      <c r="W323" s="217"/>
      <c r="X323" s="217"/>
      <c r="Y323" s="217"/>
      <c r="Z323" s="217"/>
      <c r="AA323" s="217"/>
      <c r="AB323" s="217"/>
      <c r="AC323" s="217"/>
      <c r="AD323" s="217"/>
      <c r="AE323" s="217"/>
      <c r="AF323" s="217"/>
      <c r="AG323" s="197"/>
    </row>
    <row r="324" spans="2:33" ht="15.6" customHeight="1">
      <c r="C324" s="388">
        <v>23</v>
      </c>
      <c r="D324" s="389"/>
      <c r="E324" s="389"/>
      <c r="F324" s="390"/>
      <c r="G324" s="397" t="str">
        <f>C327</f>
        <v>東中野山SSS</v>
      </c>
      <c r="H324" s="398"/>
      <c r="I324" s="398"/>
      <c r="J324" s="399"/>
      <c r="K324" s="397" t="str">
        <f>C330</f>
        <v>レアル加茂FC
スポーツ少年団</v>
      </c>
      <c r="L324" s="398"/>
      <c r="M324" s="398"/>
      <c r="N324" s="399"/>
      <c r="O324" s="397" t="str">
        <f>C333</f>
        <v>VALORE京ヶ瀬
ジュニア</v>
      </c>
      <c r="P324" s="398"/>
      <c r="Q324" s="398"/>
      <c r="R324" s="399"/>
      <c r="S324" s="405" t="s">
        <v>543</v>
      </c>
      <c r="T324" s="406"/>
      <c r="U324" s="411" t="s">
        <v>544</v>
      </c>
      <c r="V324" s="406"/>
      <c r="W324" s="411" t="s">
        <v>545</v>
      </c>
      <c r="X324" s="406"/>
      <c r="Y324" s="414" t="s">
        <v>546</v>
      </c>
      <c r="Z324" s="415"/>
      <c r="AA324" s="509" t="s">
        <v>547</v>
      </c>
      <c r="AB324" s="510"/>
      <c r="AC324" s="511"/>
      <c r="AD324" s="197"/>
    </row>
    <row r="325" spans="2:33" ht="15.6" customHeight="1">
      <c r="C325" s="391"/>
      <c r="D325" s="392"/>
      <c r="E325" s="392"/>
      <c r="F325" s="393"/>
      <c r="G325" s="400"/>
      <c r="H325" s="401"/>
      <c r="I325" s="401"/>
      <c r="J325" s="402"/>
      <c r="K325" s="400"/>
      <c r="L325" s="401"/>
      <c r="M325" s="401"/>
      <c r="N325" s="402"/>
      <c r="O325" s="400"/>
      <c r="P325" s="401"/>
      <c r="Q325" s="401"/>
      <c r="R325" s="402"/>
      <c r="S325" s="407"/>
      <c r="T325" s="408"/>
      <c r="U325" s="412"/>
      <c r="V325" s="408"/>
      <c r="W325" s="412"/>
      <c r="X325" s="408"/>
      <c r="Y325" s="416"/>
      <c r="Z325" s="417"/>
      <c r="AA325" s="512"/>
      <c r="AB325" s="513"/>
      <c r="AC325" s="514"/>
      <c r="AD325" s="197"/>
    </row>
    <row r="326" spans="2:33" ht="15.6" customHeight="1">
      <c r="C326" s="394"/>
      <c r="D326" s="395"/>
      <c r="E326" s="395"/>
      <c r="F326" s="396"/>
      <c r="G326" s="502" t="str">
        <f>C329</f>
        <v>新潟東</v>
      </c>
      <c r="H326" s="503"/>
      <c r="I326" s="503"/>
      <c r="J326" s="504"/>
      <c r="K326" s="502" t="str">
        <f>C332</f>
        <v>中越</v>
      </c>
      <c r="L326" s="503"/>
      <c r="M326" s="503"/>
      <c r="N326" s="504"/>
      <c r="O326" s="502" t="str">
        <f>C335</f>
        <v>下越</v>
      </c>
      <c r="P326" s="503"/>
      <c r="Q326" s="503"/>
      <c r="R326" s="504"/>
      <c r="S326" s="409"/>
      <c r="T326" s="410"/>
      <c r="U326" s="413"/>
      <c r="V326" s="410"/>
      <c r="W326" s="413"/>
      <c r="X326" s="410"/>
      <c r="Y326" s="418"/>
      <c r="Z326" s="419"/>
      <c r="AA326" s="515"/>
      <c r="AB326" s="516"/>
      <c r="AC326" s="517"/>
      <c r="AD326" s="197"/>
    </row>
    <row r="327" spans="2:33" ht="15.6" customHeight="1">
      <c r="C327" s="438" t="s">
        <v>303</v>
      </c>
      <c r="D327" s="439"/>
      <c r="E327" s="439"/>
      <c r="F327" s="440"/>
      <c r="G327" s="208"/>
      <c r="H327" s="445"/>
      <c r="I327" s="445"/>
      <c r="J327" s="209"/>
      <c r="K327" s="206"/>
      <c r="L327" s="444" t="str">
        <f>IF(OR(K328="",N328="",),"",IF(K328-N328&gt;0,"○",IF(K328-N328=0,"△","●")))</f>
        <v>○</v>
      </c>
      <c r="M327" s="444"/>
      <c r="N327" s="207"/>
      <c r="O327" s="206"/>
      <c r="P327" s="444" t="str">
        <f>IF(OR(O328="",R328="",),"",IF(O328-R328&gt;0,"○",IF(O328-R328=0,"△","●")))</f>
        <v>○</v>
      </c>
      <c r="Q327" s="444"/>
      <c r="R327" s="207"/>
      <c r="S327" s="498">
        <f>IF(COUNTBLANK(G327:R329)=36,"",COUNTIF(G327:R329,"○")*3+COUNTIF(G327:R329,"△")*1)</f>
        <v>6</v>
      </c>
      <c r="T327" s="499"/>
      <c r="U327" s="499">
        <f>IF($S327="","",SUM(G328,K328,O328))</f>
        <v>5</v>
      </c>
      <c r="V327" s="499"/>
      <c r="W327" s="499">
        <f>IF($S327="","",SUM(J328,N328,R328))</f>
        <v>0</v>
      </c>
      <c r="X327" s="499"/>
      <c r="Y327" s="500">
        <f>IF($S327="","",U327-W327)</f>
        <v>5</v>
      </c>
      <c r="Z327" s="500"/>
      <c r="AA327" s="501">
        <f>IF($AD327="","",RANK(AD327,$AD327:$AD335))</f>
        <v>1</v>
      </c>
      <c r="AB327" s="501"/>
      <c r="AC327" s="501"/>
      <c r="AD327" s="474">
        <f>IF($S327="","",S327*10^9+Y327*10^6+U327*10^3-W327)</f>
        <v>6005005000</v>
      </c>
    </row>
    <row r="328" spans="2:33" ht="15.6" customHeight="1">
      <c r="C328" s="441"/>
      <c r="D328" s="442"/>
      <c r="E328" s="442"/>
      <c r="F328" s="443"/>
      <c r="G328" s="491"/>
      <c r="H328" s="211"/>
      <c r="I328" s="211"/>
      <c r="J328" s="493"/>
      <c r="K328" s="446">
        <f>IF(L328="","",SUM(L328:L329))</f>
        <v>2</v>
      </c>
      <c r="L328" s="210">
        <v>1</v>
      </c>
      <c r="M328" s="210">
        <v>0</v>
      </c>
      <c r="N328" s="448">
        <f>IF(M328="","",SUM(M328:M329))</f>
        <v>0</v>
      </c>
      <c r="O328" s="446">
        <f>IF(P328="","",SUM(P328:P329))</f>
        <v>3</v>
      </c>
      <c r="P328" s="210">
        <v>0</v>
      </c>
      <c r="Q328" s="210">
        <v>0</v>
      </c>
      <c r="R328" s="448">
        <f>IF(Q328="","",SUM(Q328:Q329))</f>
        <v>0</v>
      </c>
      <c r="S328" s="498"/>
      <c r="T328" s="499"/>
      <c r="U328" s="499"/>
      <c r="V328" s="499"/>
      <c r="W328" s="499"/>
      <c r="X328" s="499"/>
      <c r="Y328" s="500"/>
      <c r="Z328" s="500"/>
      <c r="AA328" s="501"/>
      <c r="AB328" s="501"/>
      <c r="AC328" s="501"/>
      <c r="AD328" s="474"/>
    </row>
    <row r="329" spans="2:33" ht="15.6" customHeight="1">
      <c r="C329" s="495" t="s">
        <v>549</v>
      </c>
      <c r="D329" s="496"/>
      <c r="E329" s="496"/>
      <c r="F329" s="497"/>
      <c r="G329" s="492"/>
      <c r="H329" s="213"/>
      <c r="I329" s="213"/>
      <c r="J329" s="494"/>
      <c r="K329" s="447"/>
      <c r="L329" s="212">
        <v>1</v>
      </c>
      <c r="M329" s="212">
        <v>0</v>
      </c>
      <c r="N329" s="449"/>
      <c r="O329" s="447"/>
      <c r="P329" s="212">
        <v>3</v>
      </c>
      <c r="Q329" s="212">
        <v>0</v>
      </c>
      <c r="R329" s="449"/>
      <c r="S329" s="498"/>
      <c r="T329" s="499"/>
      <c r="U329" s="499"/>
      <c r="V329" s="499"/>
      <c r="W329" s="499"/>
      <c r="X329" s="499"/>
      <c r="Y329" s="500"/>
      <c r="Z329" s="500"/>
      <c r="AA329" s="501"/>
      <c r="AB329" s="501"/>
      <c r="AC329" s="501"/>
      <c r="AD329" s="474"/>
    </row>
    <row r="330" spans="2:33" ht="15.6" customHeight="1">
      <c r="C330" s="479" t="s">
        <v>602</v>
      </c>
      <c r="D330" s="480"/>
      <c r="E330" s="480"/>
      <c r="F330" s="481"/>
      <c r="G330" s="206"/>
      <c r="H330" s="444" t="str">
        <f>IF(OR(G331="",J331="",),"",IF(G331-J331&gt;0,"○",IF(G331-J331=0,"△","●")))</f>
        <v>●</v>
      </c>
      <c r="I330" s="444"/>
      <c r="J330" s="207"/>
      <c r="K330" s="208"/>
      <c r="L330" s="445"/>
      <c r="M330" s="445"/>
      <c r="N330" s="209"/>
      <c r="O330" s="206"/>
      <c r="P330" s="444" t="str">
        <f>IF(OR(O331="",R331="",),"",IF(O331-R331&gt;0,"○",IF(O331-R331=0,"△","●")))</f>
        <v>○</v>
      </c>
      <c r="Q330" s="444"/>
      <c r="R330" s="207"/>
      <c r="S330" s="498">
        <f>IF(COUNTBLANK(G330:R332)=36,"",COUNTIF(G330:R332,"○")*3+COUNTIF(G330:R332,"△")*1)</f>
        <v>3</v>
      </c>
      <c r="T330" s="499"/>
      <c r="U330" s="499">
        <f>IF($S330="","",SUM(G331,K331,O331))</f>
        <v>3</v>
      </c>
      <c r="V330" s="499"/>
      <c r="W330" s="499">
        <f>IF($S330="","",SUM(J331,N331,R331))</f>
        <v>2</v>
      </c>
      <c r="X330" s="499"/>
      <c r="Y330" s="500">
        <f>IF($S330="","",U330-W330)</f>
        <v>1</v>
      </c>
      <c r="Z330" s="500"/>
      <c r="AA330" s="505">
        <f>IF($AD330="","",RANK(AD330,$AD327:$AD335))</f>
        <v>2</v>
      </c>
      <c r="AB330" s="505"/>
      <c r="AC330" s="505"/>
      <c r="AD330" s="474">
        <f>IF($S330="","",S330*10^9+Y330*10^6+U330*10^3-W330)</f>
        <v>3001002998</v>
      </c>
    </row>
    <row r="331" spans="2:33" ht="15.6" customHeight="1">
      <c r="C331" s="482"/>
      <c r="D331" s="483"/>
      <c r="E331" s="483"/>
      <c r="F331" s="484"/>
      <c r="G331" s="446">
        <f>IF(H331="","",SUM(H331:H332))</f>
        <v>0</v>
      </c>
      <c r="H331" s="210">
        <f>IF(M328="","",M328)</f>
        <v>0</v>
      </c>
      <c r="I331" s="210">
        <f>IF(L328="","",L328)</f>
        <v>1</v>
      </c>
      <c r="J331" s="448">
        <f>IF(I331="","",SUM(I331:I332))</f>
        <v>2</v>
      </c>
      <c r="K331" s="491"/>
      <c r="L331" s="211"/>
      <c r="M331" s="211"/>
      <c r="N331" s="493"/>
      <c r="O331" s="446">
        <f>IF(P331="","",SUM(P331:P332))</f>
        <v>3</v>
      </c>
      <c r="P331" s="210">
        <v>0</v>
      </c>
      <c r="Q331" s="210">
        <v>0</v>
      </c>
      <c r="R331" s="448">
        <f>IF(Q331="","",SUM(Q331:Q332))</f>
        <v>0</v>
      </c>
      <c r="S331" s="498"/>
      <c r="T331" s="499"/>
      <c r="U331" s="499"/>
      <c r="V331" s="499"/>
      <c r="W331" s="499"/>
      <c r="X331" s="499"/>
      <c r="Y331" s="500"/>
      <c r="Z331" s="500"/>
      <c r="AA331" s="505"/>
      <c r="AB331" s="505"/>
      <c r="AC331" s="505"/>
      <c r="AD331" s="474"/>
    </row>
    <row r="332" spans="2:33" ht="15.6" customHeight="1">
      <c r="C332" s="502" t="s">
        <v>551</v>
      </c>
      <c r="D332" s="503"/>
      <c r="E332" s="503"/>
      <c r="F332" s="504"/>
      <c r="G332" s="447"/>
      <c r="H332" s="212">
        <f>IF(M329="","",M329)</f>
        <v>0</v>
      </c>
      <c r="I332" s="212">
        <f>IF(L329="","",L329)</f>
        <v>1</v>
      </c>
      <c r="J332" s="449"/>
      <c r="K332" s="492"/>
      <c r="L332" s="213"/>
      <c r="M332" s="213"/>
      <c r="N332" s="494"/>
      <c r="O332" s="447"/>
      <c r="P332" s="212">
        <v>3</v>
      </c>
      <c r="Q332" s="212">
        <v>0</v>
      </c>
      <c r="R332" s="449"/>
      <c r="S332" s="498"/>
      <c r="T332" s="499"/>
      <c r="U332" s="499"/>
      <c r="V332" s="499"/>
      <c r="W332" s="499"/>
      <c r="X332" s="499"/>
      <c r="Y332" s="500"/>
      <c r="Z332" s="500"/>
      <c r="AA332" s="505"/>
      <c r="AB332" s="505"/>
      <c r="AC332" s="505"/>
      <c r="AD332" s="474"/>
    </row>
    <row r="333" spans="2:33" ht="15.6" customHeight="1">
      <c r="C333" s="397" t="s">
        <v>603</v>
      </c>
      <c r="D333" s="398"/>
      <c r="E333" s="398"/>
      <c r="F333" s="399"/>
      <c r="G333" s="206"/>
      <c r="H333" s="444" t="str">
        <f>IF(OR(G334="",J334="",),"",IF(G334-J334&gt;0,"○",IF(G334-J334=0,"△","●")))</f>
        <v>●</v>
      </c>
      <c r="I333" s="444"/>
      <c r="J333" s="207"/>
      <c r="K333" s="206"/>
      <c r="L333" s="444" t="str">
        <f>IF(OR(K334="",N334="",),"",IF(K334-N334&gt;0,"○",IF(K334-N334=0,"△","●")))</f>
        <v>●</v>
      </c>
      <c r="M333" s="444"/>
      <c r="N333" s="207"/>
      <c r="O333" s="208"/>
      <c r="P333" s="445"/>
      <c r="Q333" s="445"/>
      <c r="R333" s="209"/>
      <c r="S333" s="498">
        <f>IF(COUNTBLANK(G333:R335)=36,"",COUNTIF(G333:R335,"○")*3+COUNTIF(G333:R335,"△")*1)</f>
        <v>0</v>
      </c>
      <c r="T333" s="499"/>
      <c r="U333" s="499">
        <f>IF($S333="","",SUM(G334,K334,O334))</f>
        <v>0</v>
      </c>
      <c r="V333" s="499"/>
      <c r="W333" s="499">
        <f>IF($S333="","",SUM(J334,N334,R334))</f>
        <v>6</v>
      </c>
      <c r="X333" s="499"/>
      <c r="Y333" s="500">
        <f>IF($S333="","",U333-W333)</f>
        <v>-6</v>
      </c>
      <c r="Z333" s="500"/>
      <c r="AA333" s="505">
        <f>IF($AD333="","",RANK(AD333,$AD327:$AD335))</f>
        <v>3</v>
      </c>
      <c r="AB333" s="505"/>
      <c r="AC333" s="505"/>
      <c r="AD333" s="474">
        <f>IF($S333="","",S333*10^9+Y333*10^6+U333*10^3-W333)</f>
        <v>-6000006</v>
      </c>
    </row>
    <row r="334" spans="2:33" ht="15.6" customHeight="1">
      <c r="C334" s="400"/>
      <c r="D334" s="401"/>
      <c r="E334" s="401"/>
      <c r="F334" s="402"/>
      <c r="G334" s="446">
        <f>IF(H334="","",SUM(H334:H335))</f>
        <v>0</v>
      </c>
      <c r="H334" s="210">
        <f>IF(Q328="","",Q328)</f>
        <v>0</v>
      </c>
      <c r="I334" s="210">
        <f>IF(P328="","",P328)</f>
        <v>0</v>
      </c>
      <c r="J334" s="448">
        <f>IF(I334="","",SUM(I334:I335))</f>
        <v>3</v>
      </c>
      <c r="K334" s="446">
        <f>IF(L334="","",SUM(L334:L335))</f>
        <v>0</v>
      </c>
      <c r="L334" s="210">
        <f>IF(Q331="","",Q331)</f>
        <v>0</v>
      </c>
      <c r="M334" s="210">
        <f>IF(P331="","",P331)</f>
        <v>0</v>
      </c>
      <c r="N334" s="448">
        <f>IF(M334="","",SUM(M334:M335))</f>
        <v>3</v>
      </c>
      <c r="O334" s="491"/>
      <c r="P334" s="211"/>
      <c r="Q334" s="211"/>
      <c r="R334" s="493"/>
      <c r="S334" s="498"/>
      <c r="T334" s="499"/>
      <c r="U334" s="499"/>
      <c r="V334" s="499"/>
      <c r="W334" s="499"/>
      <c r="X334" s="499"/>
      <c r="Y334" s="500"/>
      <c r="Z334" s="500"/>
      <c r="AA334" s="505"/>
      <c r="AB334" s="505"/>
      <c r="AC334" s="505"/>
      <c r="AD334" s="474"/>
    </row>
    <row r="335" spans="2:33" ht="15.6" customHeight="1">
      <c r="C335" s="502" t="s">
        <v>553</v>
      </c>
      <c r="D335" s="503"/>
      <c r="E335" s="503"/>
      <c r="F335" s="504"/>
      <c r="G335" s="447"/>
      <c r="H335" s="212">
        <f>IF(Q329="","",Q329)</f>
        <v>0</v>
      </c>
      <c r="I335" s="212">
        <f>IF(P329="","",P329)</f>
        <v>3</v>
      </c>
      <c r="J335" s="449"/>
      <c r="K335" s="447"/>
      <c r="L335" s="212">
        <f>IF(Q332="","",Q332)</f>
        <v>0</v>
      </c>
      <c r="M335" s="212">
        <f>IF(P332="","",P332)</f>
        <v>3</v>
      </c>
      <c r="N335" s="449"/>
      <c r="O335" s="492"/>
      <c r="P335" s="213"/>
      <c r="Q335" s="213"/>
      <c r="R335" s="494"/>
      <c r="S335" s="498"/>
      <c r="T335" s="499"/>
      <c r="U335" s="499"/>
      <c r="V335" s="499"/>
      <c r="W335" s="499"/>
      <c r="X335" s="499"/>
      <c r="Y335" s="500"/>
      <c r="Z335" s="500"/>
      <c r="AA335" s="505"/>
      <c r="AB335" s="505"/>
      <c r="AC335" s="505"/>
      <c r="AD335" s="474"/>
    </row>
    <row r="336" spans="2:33" ht="15.6" customHeight="1">
      <c r="C336" s="220"/>
      <c r="D336" s="220"/>
      <c r="E336" s="220"/>
      <c r="F336" s="220"/>
      <c r="G336" s="221"/>
      <c r="H336" s="210"/>
      <c r="I336" s="210"/>
      <c r="J336" s="221"/>
      <c r="K336" s="221"/>
      <c r="L336" s="210"/>
      <c r="M336" s="210"/>
      <c r="N336" s="221"/>
      <c r="O336" s="210"/>
      <c r="P336" s="222"/>
      <c r="Q336" s="222"/>
      <c r="R336" s="210"/>
      <c r="S336" s="229"/>
      <c r="T336" s="229"/>
      <c r="U336" s="229"/>
      <c r="V336" s="229"/>
      <c r="W336" s="229"/>
      <c r="X336" s="229"/>
      <c r="Y336" s="230"/>
      <c r="Z336" s="230"/>
      <c r="AA336" s="231"/>
      <c r="AB336" s="231"/>
      <c r="AC336" s="231"/>
      <c r="AD336" s="237"/>
    </row>
    <row r="337" spans="2:33" ht="15.6" customHeight="1">
      <c r="B337" s="214"/>
      <c r="C337" s="214"/>
      <c r="D337" s="214"/>
      <c r="E337" s="214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6"/>
      <c r="S337" s="216"/>
      <c r="T337" s="216"/>
      <c r="U337" s="216"/>
      <c r="V337" s="217"/>
      <c r="W337" s="217"/>
      <c r="X337" s="217"/>
      <c r="Y337" s="217"/>
      <c r="Z337" s="217"/>
      <c r="AA337" s="217"/>
      <c r="AB337" s="217"/>
      <c r="AC337" s="217"/>
      <c r="AD337" s="217"/>
      <c r="AE337" s="217"/>
      <c r="AF337" s="217"/>
      <c r="AG337" s="197"/>
    </row>
    <row r="338" spans="2:33" ht="15.6" customHeight="1">
      <c r="C338" s="388">
        <v>24</v>
      </c>
      <c r="D338" s="389"/>
      <c r="E338" s="389"/>
      <c r="F338" s="390"/>
      <c r="G338" s="397" t="str">
        <f>C341</f>
        <v>内野ジュニアサッカークラブ</v>
      </c>
      <c r="H338" s="398"/>
      <c r="I338" s="398"/>
      <c r="J338" s="399"/>
      <c r="K338" s="397" t="str">
        <f>C344</f>
        <v>TOYOSAKA
SC U-12</v>
      </c>
      <c r="L338" s="398"/>
      <c r="M338" s="398"/>
      <c r="N338" s="399"/>
      <c r="O338" s="397" t="str">
        <f>C347</f>
        <v>浦川原イレブン
ボーイズ</v>
      </c>
      <c r="P338" s="398"/>
      <c r="Q338" s="398"/>
      <c r="R338" s="399"/>
      <c r="S338" s="405" t="s">
        <v>543</v>
      </c>
      <c r="T338" s="406"/>
      <c r="U338" s="411" t="s">
        <v>544</v>
      </c>
      <c r="V338" s="406"/>
      <c r="W338" s="411" t="s">
        <v>545</v>
      </c>
      <c r="X338" s="406"/>
      <c r="Y338" s="414" t="s">
        <v>546</v>
      </c>
      <c r="Z338" s="415"/>
      <c r="AA338" s="509" t="s">
        <v>547</v>
      </c>
      <c r="AB338" s="510"/>
      <c r="AC338" s="511"/>
      <c r="AD338" s="197"/>
    </row>
    <row r="339" spans="2:33" ht="15.6" customHeight="1">
      <c r="C339" s="391"/>
      <c r="D339" s="392"/>
      <c r="E339" s="392"/>
      <c r="F339" s="393"/>
      <c r="G339" s="400"/>
      <c r="H339" s="401"/>
      <c r="I339" s="401"/>
      <c r="J339" s="402"/>
      <c r="K339" s="400"/>
      <c r="L339" s="401"/>
      <c r="M339" s="401"/>
      <c r="N339" s="402"/>
      <c r="O339" s="400"/>
      <c r="P339" s="401"/>
      <c r="Q339" s="401"/>
      <c r="R339" s="402"/>
      <c r="S339" s="407"/>
      <c r="T339" s="408"/>
      <c r="U339" s="412"/>
      <c r="V339" s="408"/>
      <c r="W339" s="412"/>
      <c r="X339" s="408"/>
      <c r="Y339" s="416"/>
      <c r="Z339" s="417"/>
      <c r="AA339" s="512"/>
      <c r="AB339" s="513"/>
      <c r="AC339" s="514"/>
      <c r="AD339" s="197"/>
    </row>
    <row r="340" spans="2:33" ht="15.6" customHeight="1">
      <c r="C340" s="394"/>
      <c r="D340" s="395"/>
      <c r="E340" s="395"/>
      <c r="F340" s="396"/>
      <c r="G340" s="502" t="str">
        <f>C343</f>
        <v>新潟西</v>
      </c>
      <c r="H340" s="503"/>
      <c r="I340" s="503"/>
      <c r="J340" s="504"/>
      <c r="K340" s="502" t="str">
        <f>C346</f>
        <v>新潟東</v>
      </c>
      <c r="L340" s="503"/>
      <c r="M340" s="503"/>
      <c r="N340" s="504"/>
      <c r="O340" s="502" t="str">
        <f>C349</f>
        <v>上越</v>
      </c>
      <c r="P340" s="503"/>
      <c r="Q340" s="503"/>
      <c r="R340" s="504"/>
      <c r="S340" s="409"/>
      <c r="T340" s="410"/>
      <c r="U340" s="413"/>
      <c r="V340" s="410"/>
      <c r="W340" s="413"/>
      <c r="X340" s="410"/>
      <c r="Y340" s="418"/>
      <c r="Z340" s="419"/>
      <c r="AA340" s="515"/>
      <c r="AB340" s="516"/>
      <c r="AC340" s="517"/>
      <c r="AD340" s="197"/>
    </row>
    <row r="341" spans="2:33" ht="15.6" customHeight="1">
      <c r="C341" s="438" t="s">
        <v>604</v>
      </c>
      <c r="D341" s="439"/>
      <c r="E341" s="439"/>
      <c r="F341" s="440"/>
      <c r="G341" s="208"/>
      <c r="H341" s="445"/>
      <c r="I341" s="445"/>
      <c r="J341" s="209"/>
      <c r="K341" s="206"/>
      <c r="L341" s="444" t="str">
        <f>IF(OR(K342="",N342="",),"",IF(K342-N342&gt;0,"○",IF(K342-N342=0,"△","●")))</f>
        <v>○</v>
      </c>
      <c r="M341" s="444"/>
      <c r="N341" s="207"/>
      <c r="O341" s="206"/>
      <c r="P341" s="444" t="str">
        <f>IF(OR(O342="",R342="",),"",IF(O342-R342&gt;0,"○",IF(O342-R342=0,"△","●")))</f>
        <v>○</v>
      </c>
      <c r="Q341" s="444"/>
      <c r="R341" s="207"/>
      <c r="S341" s="498">
        <f>IF(COUNTBLANK(G341:R343)=36,"",COUNTIF(G341:R343,"○")*3+COUNTIF(G341:R343,"△")*1)</f>
        <v>6</v>
      </c>
      <c r="T341" s="499"/>
      <c r="U341" s="499">
        <f>IF($S341="","",SUM(G342,K342,O342))</f>
        <v>21</v>
      </c>
      <c r="V341" s="499"/>
      <c r="W341" s="499">
        <f>IF($S341="","",SUM(J342,N342,R342))</f>
        <v>0</v>
      </c>
      <c r="X341" s="499"/>
      <c r="Y341" s="500">
        <f>IF($S341="","",U341-W341)</f>
        <v>21</v>
      </c>
      <c r="Z341" s="500"/>
      <c r="AA341" s="501">
        <f>IF($AD341="","",RANK(AD341,$AD341:$AD349))</f>
        <v>1</v>
      </c>
      <c r="AB341" s="501"/>
      <c r="AC341" s="501"/>
      <c r="AD341" s="474">
        <f>IF($S341="","",S341*10^9+Y341*10^6+U341*10^3-W341)</f>
        <v>6021021000</v>
      </c>
    </row>
    <row r="342" spans="2:33" ht="15.6" customHeight="1">
      <c r="C342" s="441"/>
      <c r="D342" s="442"/>
      <c r="E342" s="442"/>
      <c r="F342" s="443"/>
      <c r="G342" s="491"/>
      <c r="H342" s="211"/>
      <c r="I342" s="211"/>
      <c r="J342" s="493"/>
      <c r="K342" s="446">
        <f>IF(L342="","",SUM(L342:L343))</f>
        <v>5</v>
      </c>
      <c r="L342" s="210">
        <v>3</v>
      </c>
      <c r="M342" s="210">
        <v>0</v>
      </c>
      <c r="N342" s="448">
        <f>IF(M342="","",SUM(M342:M343))</f>
        <v>0</v>
      </c>
      <c r="O342" s="446">
        <f>IF(P342="","",SUM(P342:P343))</f>
        <v>16</v>
      </c>
      <c r="P342" s="210">
        <v>7</v>
      </c>
      <c r="Q342" s="210">
        <v>0</v>
      </c>
      <c r="R342" s="448">
        <f>IF(Q342="","",SUM(Q342:Q343))</f>
        <v>0</v>
      </c>
      <c r="S342" s="498"/>
      <c r="T342" s="499"/>
      <c r="U342" s="499"/>
      <c r="V342" s="499"/>
      <c r="W342" s="499"/>
      <c r="X342" s="499"/>
      <c r="Y342" s="500"/>
      <c r="Z342" s="500"/>
      <c r="AA342" s="501"/>
      <c r="AB342" s="501"/>
      <c r="AC342" s="501"/>
      <c r="AD342" s="474"/>
    </row>
    <row r="343" spans="2:33" ht="15.6" customHeight="1">
      <c r="C343" s="495" t="s">
        <v>556</v>
      </c>
      <c r="D343" s="496"/>
      <c r="E343" s="496"/>
      <c r="F343" s="497"/>
      <c r="G343" s="492"/>
      <c r="H343" s="213"/>
      <c r="I343" s="213"/>
      <c r="J343" s="494"/>
      <c r="K343" s="447"/>
      <c r="L343" s="212">
        <v>2</v>
      </c>
      <c r="M343" s="212">
        <v>0</v>
      </c>
      <c r="N343" s="449"/>
      <c r="O343" s="447"/>
      <c r="P343" s="212">
        <v>9</v>
      </c>
      <c r="Q343" s="212">
        <v>0</v>
      </c>
      <c r="R343" s="449"/>
      <c r="S343" s="498"/>
      <c r="T343" s="499"/>
      <c r="U343" s="499"/>
      <c r="V343" s="499"/>
      <c r="W343" s="499"/>
      <c r="X343" s="499"/>
      <c r="Y343" s="500"/>
      <c r="Z343" s="500"/>
      <c r="AA343" s="501"/>
      <c r="AB343" s="501"/>
      <c r="AC343" s="501"/>
      <c r="AD343" s="474"/>
    </row>
    <row r="344" spans="2:33" ht="15.6" customHeight="1">
      <c r="C344" s="397" t="s">
        <v>605</v>
      </c>
      <c r="D344" s="398"/>
      <c r="E344" s="398"/>
      <c r="F344" s="399"/>
      <c r="G344" s="206"/>
      <c r="H344" s="444" t="str">
        <f>IF(OR(G345="",J345="",),"",IF(G345-J345&gt;0,"○",IF(G345-J345=0,"△","●")))</f>
        <v>●</v>
      </c>
      <c r="I344" s="444"/>
      <c r="J344" s="207"/>
      <c r="K344" s="208"/>
      <c r="L344" s="445"/>
      <c r="M344" s="445"/>
      <c r="N344" s="209"/>
      <c r="O344" s="206"/>
      <c r="P344" s="444" t="str">
        <f>IF(OR(O345="",R345="",),"",IF(O345-R345&gt;0,"○",IF(O345-R345=0,"△","●")))</f>
        <v>●</v>
      </c>
      <c r="Q344" s="444"/>
      <c r="R344" s="207"/>
      <c r="S344" s="498">
        <f>IF(COUNTBLANK(G344:R346)=36,"",COUNTIF(G344:R346,"○")*3+COUNTIF(G344:R346,"△")*1)</f>
        <v>0</v>
      </c>
      <c r="T344" s="499"/>
      <c r="U344" s="499">
        <f>IF($S344="","",SUM(G345,K345,O345))</f>
        <v>0</v>
      </c>
      <c r="V344" s="499"/>
      <c r="W344" s="499">
        <f>IF($S344="","",SUM(J345,N345,R345))</f>
        <v>7</v>
      </c>
      <c r="X344" s="499"/>
      <c r="Y344" s="500">
        <f>IF($S344="","",U344-W344)</f>
        <v>-7</v>
      </c>
      <c r="Z344" s="500"/>
      <c r="AA344" s="518">
        <f>IF($AD344="","",RANK(AD344,$AD341:$AD349))</f>
        <v>3</v>
      </c>
      <c r="AB344" s="518"/>
      <c r="AC344" s="518"/>
      <c r="AD344" s="474">
        <f>IF($S344="","",S344*10^9+Y344*10^6+U344*10^3-W344)</f>
        <v>-7000007</v>
      </c>
    </row>
    <row r="345" spans="2:33" ht="15.6" customHeight="1">
      <c r="C345" s="400"/>
      <c r="D345" s="401"/>
      <c r="E345" s="401"/>
      <c r="F345" s="402"/>
      <c r="G345" s="446">
        <f>IF(H345="","",SUM(H345:H346))</f>
        <v>0</v>
      </c>
      <c r="H345" s="210">
        <f>IF(M342="","",M342)</f>
        <v>0</v>
      </c>
      <c r="I345" s="210">
        <f>IF(L342="","",L342)</f>
        <v>3</v>
      </c>
      <c r="J345" s="448">
        <f>IF(I345="","",SUM(I345:I346))</f>
        <v>5</v>
      </c>
      <c r="K345" s="491"/>
      <c r="L345" s="211"/>
      <c r="M345" s="211"/>
      <c r="N345" s="493"/>
      <c r="O345" s="446">
        <f>IF(P345="","",SUM(P345:P346))</f>
        <v>0</v>
      </c>
      <c r="P345" s="210">
        <v>0</v>
      </c>
      <c r="Q345" s="210">
        <v>1</v>
      </c>
      <c r="R345" s="448">
        <f>IF(Q345="","",SUM(Q345:Q346))</f>
        <v>2</v>
      </c>
      <c r="S345" s="498"/>
      <c r="T345" s="499"/>
      <c r="U345" s="499"/>
      <c r="V345" s="499"/>
      <c r="W345" s="499"/>
      <c r="X345" s="499"/>
      <c r="Y345" s="500"/>
      <c r="Z345" s="500"/>
      <c r="AA345" s="518"/>
      <c r="AB345" s="518"/>
      <c r="AC345" s="518"/>
      <c r="AD345" s="474"/>
    </row>
    <row r="346" spans="2:33" ht="15.6" customHeight="1">
      <c r="C346" s="502" t="s">
        <v>549</v>
      </c>
      <c r="D346" s="503"/>
      <c r="E346" s="503"/>
      <c r="F346" s="504"/>
      <c r="G346" s="447"/>
      <c r="H346" s="212">
        <f>IF(M343="","",M343)</f>
        <v>0</v>
      </c>
      <c r="I346" s="212">
        <f>IF(L343="","",L343)</f>
        <v>2</v>
      </c>
      <c r="J346" s="449"/>
      <c r="K346" s="492"/>
      <c r="L346" s="213"/>
      <c r="M346" s="213"/>
      <c r="N346" s="494"/>
      <c r="O346" s="447"/>
      <c r="P346" s="212">
        <v>0</v>
      </c>
      <c r="Q346" s="212">
        <v>1</v>
      </c>
      <c r="R346" s="449"/>
      <c r="S346" s="498"/>
      <c r="T346" s="499"/>
      <c r="U346" s="499"/>
      <c r="V346" s="499"/>
      <c r="W346" s="499"/>
      <c r="X346" s="499"/>
      <c r="Y346" s="500"/>
      <c r="Z346" s="500"/>
      <c r="AA346" s="518"/>
      <c r="AB346" s="518"/>
      <c r="AC346" s="518"/>
      <c r="AD346" s="474"/>
    </row>
    <row r="347" spans="2:33" ht="15.6" customHeight="1">
      <c r="C347" s="397" t="s">
        <v>606</v>
      </c>
      <c r="D347" s="398"/>
      <c r="E347" s="398"/>
      <c r="F347" s="399"/>
      <c r="G347" s="206"/>
      <c r="H347" s="444" t="str">
        <f>IF(OR(G348="",J348="",),"",IF(G348-J348&gt;0,"○",IF(G348-J348=0,"△","●")))</f>
        <v>●</v>
      </c>
      <c r="I347" s="444"/>
      <c r="J347" s="207"/>
      <c r="K347" s="206"/>
      <c r="L347" s="444" t="str">
        <f>IF(OR(K348="",N348="",),"",IF(K348-N348&gt;0,"○",IF(K348-N348=0,"△","●")))</f>
        <v>○</v>
      </c>
      <c r="M347" s="444"/>
      <c r="N347" s="207"/>
      <c r="O347" s="208"/>
      <c r="P347" s="445"/>
      <c r="Q347" s="445"/>
      <c r="R347" s="209"/>
      <c r="S347" s="498">
        <f>IF(COUNTBLANK(G347:R349)=36,"",COUNTIF(G347:R349,"○")*3+COUNTIF(G347:R349,"△")*1)</f>
        <v>3</v>
      </c>
      <c r="T347" s="499"/>
      <c r="U347" s="499">
        <f>IF($S347="","",SUM(G348,K348,O348))</f>
        <v>2</v>
      </c>
      <c r="V347" s="499"/>
      <c r="W347" s="499">
        <f>IF($S347="","",SUM(J348,N348,R348))</f>
        <v>16</v>
      </c>
      <c r="X347" s="499"/>
      <c r="Y347" s="500">
        <f>IF($S347="","",U347-W347)</f>
        <v>-14</v>
      </c>
      <c r="Z347" s="500"/>
      <c r="AA347" s="518">
        <f>IF($AD347="","",RANK(AD347,$AD341:$AD349))</f>
        <v>2</v>
      </c>
      <c r="AB347" s="518"/>
      <c r="AC347" s="518"/>
      <c r="AD347" s="474">
        <f>IF($S347="","",S347*10^9+Y347*10^6+U347*10^3-W347)</f>
        <v>2986001984</v>
      </c>
    </row>
    <row r="348" spans="2:33" ht="15.6" customHeight="1">
      <c r="C348" s="400"/>
      <c r="D348" s="401"/>
      <c r="E348" s="401"/>
      <c r="F348" s="402"/>
      <c r="G348" s="446">
        <f>IF(H348="","",SUM(H348:H349))</f>
        <v>0</v>
      </c>
      <c r="H348" s="210">
        <f>IF(Q342="","",Q342)</f>
        <v>0</v>
      </c>
      <c r="I348" s="210">
        <f>IF(P342="","",P342)</f>
        <v>7</v>
      </c>
      <c r="J348" s="448">
        <f>IF(I348="","",SUM(I348:I349))</f>
        <v>16</v>
      </c>
      <c r="K348" s="446">
        <f>IF(L348="","",SUM(L348:L349))</f>
        <v>2</v>
      </c>
      <c r="L348" s="210">
        <f>IF(Q345="","",Q345)</f>
        <v>1</v>
      </c>
      <c r="M348" s="210">
        <f>IF(P345="","",P345)</f>
        <v>0</v>
      </c>
      <c r="N348" s="448">
        <f>IF(M348="","",SUM(M348:M349))</f>
        <v>0</v>
      </c>
      <c r="O348" s="491"/>
      <c r="P348" s="211"/>
      <c r="Q348" s="211"/>
      <c r="R348" s="493"/>
      <c r="S348" s="498"/>
      <c r="T348" s="499"/>
      <c r="U348" s="499"/>
      <c r="V348" s="499"/>
      <c r="W348" s="499"/>
      <c r="X348" s="499"/>
      <c r="Y348" s="500"/>
      <c r="Z348" s="500"/>
      <c r="AA348" s="518"/>
      <c r="AB348" s="518"/>
      <c r="AC348" s="518"/>
      <c r="AD348" s="474"/>
    </row>
    <row r="349" spans="2:33" ht="15.6" customHeight="1">
      <c r="C349" s="502" t="s">
        <v>554</v>
      </c>
      <c r="D349" s="503"/>
      <c r="E349" s="503"/>
      <c r="F349" s="504"/>
      <c r="G349" s="447"/>
      <c r="H349" s="212">
        <f>IF(Q343="","",Q343)</f>
        <v>0</v>
      </c>
      <c r="I349" s="212">
        <f>IF(P343="","",P343)</f>
        <v>9</v>
      </c>
      <c r="J349" s="449"/>
      <c r="K349" s="447"/>
      <c r="L349" s="212">
        <f>IF(Q346="","",Q346)</f>
        <v>1</v>
      </c>
      <c r="M349" s="212">
        <f>IF(P346="","",P346)</f>
        <v>0</v>
      </c>
      <c r="N349" s="449"/>
      <c r="O349" s="492"/>
      <c r="P349" s="213"/>
      <c r="Q349" s="213"/>
      <c r="R349" s="494"/>
      <c r="S349" s="498"/>
      <c r="T349" s="499"/>
      <c r="U349" s="499"/>
      <c r="V349" s="499"/>
      <c r="W349" s="499"/>
      <c r="X349" s="499"/>
      <c r="Y349" s="500"/>
      <c r="Z349" s="500"/>
      <c r="AA349" s="518"/>
      <c r="AB349" s="518"/>
      <c r="AC349" s="518"/>
      <c r="AD349" s="474"/>
    </row>
    <row r="350" spans="2:33" ht="15.6" customHeight="1"/>
    <row r="351" spans="2:33" ht="15.6" customHeight="1"/>
    <row r="352" spans="2:33" ht="15.6" customHeight="1"/>
    <row r="353" spans="2:33" ht="15.6" customHeight="1"/>
    <row r="354" spans="2:33" ht="15.6" customHeight="1">
      <c r="C354" s="388">
        <v>25</v>
      </c>
      <c r="D354" s="389"/>
      <c r="E354" s="389"/>
      <c r="F354" s="390"/>
      <c r="G354" s="397" t="str">
        <f>C357</f>
        <v>FC．ＤＲＥＡＭ
新潟</v>
      </c>
      <c r="H354" s="398"/>
      <c r="I354" s="398"/>
      <c r="J354" s="399"/>
      <c r="K354" s="397" t="str">
        <f>C360</f>
        <v>吉田サッカー
クラブ U-12</v>
      </c>
      <c r="L354" s="398"/>
      <c r="M354" s="398"/>
      <c r="N354" s="399"/>
      <c r="O354" s="397" t="str">
        <f>C363</f>
        <v>女池パイレーツ</v>
      </c>
      <c r="P354" s="398"/>
      <c r="Q354" s="398"/>
      <c r="R354" s="399"/>
      <c r="S354" s="405" t="s">
        <v>543</v>
      </c>
      <c r="T354" s="406"/>
      <c r="U354" s="411" t="s">
        <v>544</v>
      </c>
      <c r="V354" s="406"/>
      <c r="W354" s="411" t="s">
        <v>545</v>
      </c>
      <c r="X354" s="406"/>
      <c r="Y354" s="414" t="s">
        <v>546</v>
      </c>
      <c r="Z354" s="415"/>
      <c r="AA354" s="509" t="s">
        <v>547</v>
      </c>
      <c r="AB354" s="510"/>
      <c r="AC354" s="511"/>
      <c r="AD354" s="197"/>
    </row>
    <row r="355" spans="2:33" ht="15.6" customHeight="1">
      <c r="C355" s="391"/>
      <c r="D355" s="392"/>
      <c r="E355" s="392"/>
      <c r="F355" s="393"/>
      <c r="G355" s="400"/>
      <c r="H355" s="401"/>
      <c r="I355" s="401"/>
      <c r="J355" s="402"/>
      <c r="K355" s="400"/>
      <c r="L355" s="401"/>
      <c r="M355" s="401"/>
      <c r="N355" s="402"/>
      <c r="O355" s="400"/>
      <c r="P355" s="401"/>
      <c r="Q355" s="401"/>
      <c r="R355" s="402"/>
      <c r="S355" s="407"/>
      <c r="T355" s="408"/>
      <c r="U355" s="412"/>
      <c r="V355" s="408"/>
      <c r="W355" s="412"/>
      <c r="X355" s="408"/>
      <c r="Y355" s="416"/>
      <c r="Z355" s="417"/>
      <c r="AA355" s="512"/>
      <c r="AB355" s="513"/>
      <c r="AC355" s="514"/>
      <c r="AD355" s="197"/>
    </row>
    <row r="356" spans="2:33" ht="15.6" customHeight="1">
      <c r="C356" s="394"/>
      <c r="D356" s="395"/>
      <c r="E356" s="395"/>
      <c r="F356" s="396"/>
      <c r="G356" s="502" t="str">
        <f>C359</f>
        <v>新潟東</v>
      </c>
      <c r="H356" s="503"/>
      <c r="I356" s="503"/>
      <c r="J356" s="504"/>
      <c r="K356" s="502" t="str">
        <f>C362</f>
        <v>中越</v>
      </c>
      <c r="L356" s="503"/>
      <c r="M356" s="503"/>
      <c r="N356" s="504"/>
      <c r="O356" s="502" t="str">
        <f>C365</f>
        <v>新潟中</v>
      </c>
      <c r="P356" s="503"/>
      <c r="Q356" s="503"/>
      <c r="R356" s="504"/>
      <c r="S356" s="409"/>
      <c r="T356" s="410"/>
      <c r="U356" s="413"/>
      <c r="V356" s="410"/>
      <c r="W356" s="413"/>
      <c r="X356" s="410"/>
      <c r="Y356" s="418"/>
      <c r="Z356" s="419"/>
      <c r="AA356" s="515"/>
      <c r="AB356" s="516"/>
      <c r="AC356" s="517"/>
      <c r="AD356" s="197"/>
    </row>
    <row r="357" spans="2:33" ht="15.6" customHeight="1">
      <c r="C357" s="438" t="s">
        <v>607</v>
      </c>
      <c r="D357" s="439"/>
      <c r="E357" s="439"/>
      <c r="F357" s="440"/>
      <c r="G357" s="208"/>
      <c r="H357" s="445"/>
      <c r="I357" s="445"/>
      <c r="J357" s="209"/>
      <c r="K357" s="206"/>
      <c r="L357" s="444" t="str">
        <f>IF(OR(K358="",N358="",),"",IF(K358-N358&gt;0,"○",IF(K358-N358=0,"△","●")))</f>
        <v>○</v>
      </c>
      <c r="M357" s="444"/>
      <c r="N357" s="207"/>
      <c r="O357" s="206"/>
      <c r="P357" s="444" t="str">
        <f>IF(OR(O358="",R358="",),"",IF(O358-R358&gt;0,"○",IF(O358-R358=0,"△","●")))</f>
        <v>○</v>
      </c>
      <c r="Q357" s="444"/>
      <c r="R357" s="207"/>
      <c r="S357" s="498">
        <f>IF(COUNTBLANK(G357:R359)=36,"",COUNTIF(G357:R359,"○")*3+COUNTIF(G357:R359,"△")*1)</f>
        <v>6</v>
      </c>
      <c r="T357" s="499"/>
      <c r="U357" s="499">
        <f>IF($S357="","",SUM(G358,K358,O358))</f>
        <v>6</v>
      </c>
      <c r="V357" s="499"/>
      <c r="W357" s="499">
        <f>IF($S357="","",SUM(J358,N358,R358))</f>
        <v>0</v>
      </c>
      <c r="X357" s="499"/>
      <c r="Y357" s="500">
        <f>IF($S357="","",U357-W357)</f>
        <v>6</v>
      </c>
      <c r="Z357" s="500"/>
      <c r="AA357" s="501">
        <f>IF($AD357="","",RANK(AD357,$AD357:$AD365))</f>
        <v>1</v>
      </c>
      <c r="AB357" s="501"/>
      <c r="AC357" s="501"/>
      <c r="AD357" s="474">
        <f>IF($S357="","",S357*10^9+Y357*10^6+U357*10^3-W357)</f>
        <v>6006006000</v>
      </c>
    </row>
    <row r="358" spans="2:33" ht="15.6" customHeight="1">
      <c r="C358" s="441"/>
      <c r="D358" s="442"/>
      <c r="E358" s="442"/>
      <c r="F358" s="443"/>
      <c r="G358" s="491"/>
      <c r="H358" s="211"/>
      <c r="I358" s="211"/>
      <c r="J358" s="493"/>
      <c r="K358" s="446">
        <f>IF(L358="","",SUM(L358:L359))</f>
        <v>3</v>
      </c>
      <c r="L358" s="210">
        <v>1</v>
      </c>
      <c r="M358" s="210">
        <v>0</v>
      </c>
      <c r="N358" s="448">
        <f>IF(M358="","",SUM(M358:M359))</f>
        <v>0</v>
      </c>
      <c r="O358" s="446">
        <f>IF(P358="","",SUM(P358:P359))</f>
        <v>3</v>
      </c>
      <c r="P358" s="210">
        <v>2</v>
      </c>
      <c r="Q358" s="210">
        <v>0</v>
      </c>
      <c r="R358" s="448">
        <f>IF(Q358="","",SUM(Q358:Q359))</f>
        <v>0</v>
      </c>
      <c r="S358" s="498"/>
      <c r="T358" s="499"/>
      <c r="U358" s="499"/>
      <c r="V358" s="499"/>
      <c r="W358" s="499"/>
      <c r="X358" s="499"/>
      <c r="Y358" s="500"/>
      <c r="Z358" s="500"/>
      <c r="AA358" s="501"/>
      <c r="AB358" s="501"/>
      <c r="AC358" s="501"/>
      <c r="AD358" s="474"/>
      <c r="AE358" s="227"/>
    </row>
    <row r="359" spans="2:33" ht="15.6" customHeight="1">
      <c r="C359" s="495" t="s">
        <v>549</v>
      </c>
      <c r="D359" s="496"/>
      <c r="E359" s="496"/>
      <c r="F359" s="497"/>
      <c r="G359" s="492"/>
      <c r="H359" s="213"/>
      <c r="I359" s="213"/>
      <c r="J359" s="494"/>
      <c r="K359" s="447"/>
      <c r="L359" s="212">
        <v>2</v>
      </c>
      <c r="M359" s="212">
        <v>0</v>
      </c>
      <c r="N359" s="449"/>
      <c r="O359" s="447"/>
      <c r="P359" s="212">
        <v>1</v>
      </c>
      <c r="Q359" s="212">
        <v>0</v>
      </c>
      <c r="R359" s="449"/>
      <c r="S359" s="498"/>
      <c r="T359" s="499"/>
      <c r="U359" s="499"/>
      <c r="V359" s="499"/>
      <c r="W359" s="499"/>
      <c r="X359" s="499"/>
      <c r="Y359" s="500"/>
      <c r="Z359" s="500"/>
      <c r="AA359" s="501"/>
      <c r="AB359" s="501"/>
      <c r="AC359" s="501"/>
      <c r="AD359" s="474"/>
    </row>
    <row r="360" spans="2:33" ht="15.6" customHeight="1">
      <c r="C360" s="397" t="s">
        <v>608</v>
      </c>
      <c r="D360" s="398"/>
      <c r="E360" s="398"/>
      <c r="F360" s="399"/>
      <c r="G360" s="206"/>
      <c r="H360" s="444" t="str">
        <f>IF(OR(G361="",J361="",),"",IF(G361-J361&gt;0,"○",IF(G361-J361=0,"△","●")))</f>
        <v>●</v>
      </c>
      <c r="I360" s="444"/>
      <c r="J360" s="207"/>
      <c r="K360" s="208"/>
      <c r="L360" s="445"/>
      <c r="M360" s="445"/>
      <c r="N360" s="209"/>
      <c r="O360" s="206"/>
      <c r="P360" s="444" t="str">
        <f>IF(OR(O361="",R361="",),"",IF(O361-R361&gt;0,"○",IF(O361-R361=0,"△","●")))</f>
        <v>○</v>
      </c>
      <c r="Q360" s="444"/>
      <c r="R360" s="207"/>
      <c r="S360" s="498">
        <f>IF(COUNTBLANK(G360:R362)=36,"",COUNTIF(G360:R362,"○")*3+COUNTIF(G360:R362,"△")*1)</f>
        <v>3</v>
      </c>
      <c r="T360" s="499"/>
      <c r="U360" s="499">
        <f>IF($S360="","",SUM(G361,K361,O361))</f>
        <v>1</v>
      </c>
      <c r="V360" s="499"/>
      <c r="W360" s="499">
        <f>IF($S360="","",SUM(J361,N361,R361))</f>
        <v>3</v>
      </c>
      <c r="X360" s="499"/>
      <c r="Y360" s="500">
        <f>IF($S360="","",U360-W360)</f>
        <v>-2</v>
      </c>
      <c r="Z360" s="500"/>
      <c r="AA360" s="518">
        <f>IF($AD360="","",RANK(AD360,$AD357:$AD365))</f>
        <v>2</v>
      </c>
      <c r="AB360" s="518"/>
      <c r="AC360" s="518"/>
      <c r="AD360" s="474">
        <f>IF($S360="","",S360*10^9+Y360*10^6+U360*10^3-W360)</f>
        <v>2998000997</v>
      </c>
    </row>
    <row r="361" spans="2:33" ht="15.6" customHeight="1">
      <c r="C361" s="400"/>
      <c r="D361" s="401"/>
      <c r="E361" s="401"/>
      <c r="F361" s="402"/>
      <c r="G361" s="446">
        <f>IF(H361="","",SUM(H361:H362))</f>
        <v>0</v>
      </c>
      <c r="H361" s="210">
        <f>IF(M358="","",M358)</f>
        <v>0</v>
      </c>
      <c r="I361" s="210">
        <f>IF(L358="","",L358)</f>
        <v>1</v>
      </c>
      <c r="J361" s="448">
        <f>IF(I361="","",SUM(I361:I362))</f>
        <v>3</v>
      </c>
      <c r="K361" s="491"/>
      <c r="L361" s="211"/>
      <c r="M361" s="211"/>
      <c r="N361" s="493"/>
      <c r="O361" s="446">
        <f>IF(P361="","",SUM(P361:P362))</f>
        <v>1</v>
      </c>
      <c r="P361" s="210">
        <v>0</v>
      </c>
      <c r="Q361" s="210">
        <v>0</v>
      </c>
      <c r="R361" s="448">
        <f>IF(Q361="","",SUM(Q361:Q362))</f>
        <v>0</v>
      </c>
      <c r="S361" s="498"/>
      <c r="T361" s="499"/>
      <c r="U361" s="499"/>
      <c r="V361" s="499"/>
      <c r="W361" s="499"/>
      <c r="X361" s="499"/>
      <c r="Y361" s="500"/>
      <c r="Z361" s="500"/>
      <c r="AA361" s="518"/>
      <c r="AB361" s="518"/>
      <c r="AC361" s="518"/>
      <c r="AD361" s="474"/>
    </row>
    <row r="362" spans="2:33" ht="15.6" customHeight="1">
      <c r="C362" s="502" t="s">
        <v>551</v>
      </c>
      <c r="D362" s="503"/>
      <c r="E362" s="503"/>
      <c r="F362" s="504"/>
      <c r="G362" s="447"/>
      <c r="H362" s="212">
        <f>IF(M359="","",M359)</f>
        <v>0</v>
      </c>
      <c r="I362" s="212">
        <f>IF(L359="","",L359)</f>
        <v>2</v>
      </c>
      <c r="J362" s="449"/>
      <c r="K362" s="492"/>
      <c r="L362" s="213"/>
      <c r="M362" s="213"/>
      <c r="N362" s="494"/>
      <c r="O362" s="447"/>
      <c r="P362" s="212">
        <v>1</v>
      </c>
      <c r="Q362" s="212">
        <v>0</v>
      </c>
      <c r="R362" s="449"/>
      <c r="S362" s="498"/>
      <c r="T362" s="499"/>
      <c r="U362" s="499"/>
      <c r="V362" s="499"/>
      <c r="W362" s="499"/>
      <c r="X362" s="499"/>
      <c r="Y362" s="500"/>
      <c r="Z362" s="500"/>
      <c r="AA362" s="518"/>
      <c r="AB362" s="518"/>
      <c r="AC362" s="518"/>
      <c r="AD362" s="474"/>
    </row>
    <row r="363" spans="2:33" ht="15.6" customHeight="1">
      <c r="C363" s="397" t="s">
        <v>323</v>
      </c>
      <c r="D363" s="398"/>
      <c r="E363" s="398"/>
      <c r="F363" s="399"/>
      <c r="G363" s="206"/>
      <c r="H363" s="444" t="str">
        <f>IF(OR(G364="",J364="",),"",IF(G364-J364&gt;0,"○",IF(G364-J364=0,"△","●")))</f>
        <v>●</v>
      </c>
      <c r="I363" s="444"/>
      <c r="J363" s="207"/>
      <c r="K363" s="206"/>
      <c r="L363" s="444" t="str">
        <f>IF(OR(K364="",N364="",),"",IF(K364-N364&gt;0,"○",IF(K364-N364=0,"△","●")))</f>
        <v>●</v>
      </c>
      <c r="M363" s="444"/>
      <c r="N363" s="207"/>
      <c r="O363" s="208"/>
      <c r="P363" s="445"/>
      <c r="Q363" s="445"/>
      <c r="R363" s="209"/>
      <c r="S363" s="498">
        <f>IF(COUNTBLANK(G363:R365)=36,"",COUNTIF(G363:R365,"○")*3+COUNTIF(G363:R365,"△")*1)</f>
        <v>0</v>
      </c>
      <c r="T363" s="499"/>
      <c r="U363" s="499">
        <f>IF($S363="","",SUM(G364,K364,O364))</f>
        <v>0</v>
      </c>
      <c r="V363" s="499"/>
      <c r="W363" s="499">
        <f>IF($S363="","",SUM(J364,N364,R364))</f>
        <v>4</v>
      </c>
      <c r="X363" s="499"/>
      <c r="Y363" s="500">
        <f>IF($S363="","",U363-W363)</f>
        <v>-4</v>
      </c>
      <c r="Z363" s="500"/>
      <c r="AA363" s="518">
        <f>IF($AD363="","",RANK(AD363,$AD357:$AD365))</f>
        <v>3</v>
      </c>
      <c r="AB363" s="518"/>
      <c r="AC363" s="518"/>
      <c r="AD363" s="474">
        <f>IF($S363="","",S363*10^9+Y363*10^6+U363*10^3-W363)</f>
        <v>-4000004</v>
      </c>
    </row>
    <row r="364" spans="2:33" ht="15.6" customHeight="1">
      <c r="C364" s="400"/>
      <c r="D364" s="401"/>
      <c r="E364" s="401"/>
      <c r="F364" s="402"/>
      <c r="G364" s="446">
        <f>IF(H364="","",SUM(H364:H365))</f>
        <v>0</v>
      </c>
      <c r="H364" s="210">
        <f>IF(Q358="","",Q358)</f>
        <v>0</v>
      </c>
      <c r="I364" s="210">
        <f>IF(P358="","",P358)</f>
        <v>2</v>
      </c>
      <c r="J364" s="448">
        <f>IF(I364="","",SUM(I364:I365))</f>
        <v>3</v>
      </c>
      <c r="K364" s="446">
        <f>IF(L364="","",SUM(L364:L365))</f>
        <v>0</v>
      </c>
      <c r="L364" s="210">
        <f>IF(Q361="","",Q361)</f>
        <v>0</v>
      </c>
      <c r="M364" s="210">
        <f>IF(P361="","",P361)</f>
        <v>0</v>
      </c>
      <c r="N364" s="448">
        <f>IF(M364="","",SUM(M364:M365))</f>
        <v>1</v>
      </c>
      <c r="O364" s="491"/>
      <c r="P364" s="211"/>
      <c r="Q364" s="211"/>
      <c r="R364" s="493"/>
      <c r="S364" s="498"/>
      <c r="T364" s="499"/>
      <c r="U364" s="499"/>
      <c r="V364" s="499"/>
      <c r="W364" s="499"/>
      <c r="X364" s="499"/>
      <c r="Y364" s="500"/>
      <c r="Z364" s="500"/>
      <c r="AA364" s="518"/>
      <c r="AB364" s="518"/>
      <c r="AC364" s="518"/>
      <c r="AD364" s="474"/>
    </row>
    <row r="365" spans="2:33" ht="15.6" customHeight="1">
      <c r="C365" s="502" t="s">
        <v>555</v>
      </c>
      <c r="D365" s="503"/>
      <c r="E365" s="503"/>
      <c r="F365" s="504"/>
      <c r="G365" s="447"/>
      <c r="H365" s="212">
        <f>IF(Q359="","",Q359)</f>
        <v>0</v>
      </c>
      <c r="I365" s="212">
        <f>IF(P359="","",P359)</f>
        <v>1</v>
      </c>
      <c r="J365" s="449"/>
      <c r="K365" s="447"/>
      <c r="L365" s="212">
        <f>IF(Q362="","",Q362)</f>
        <v>0</v>
      </c>
      <c r="M365" s="212">
        <f>IF(P362="","",P362)</f>
        <v>1</v>
      </c>
      <c r="N365" s="449"/>
      <c r="O365" s="492"/>
      <c r="P365" s="213"/>
      <c r="Q365" s="213"/>
      <c r="R365" s="494"/>
      <c r="S365" s="498"/>
      <c r="T365" s="499"/>
      <c r="U365" s="499"/>
      <c r="V365" s="499"/>
      <c r="W365" s="499"/>
      <c r="X365" s="499"/>
      <c r="Y365" s="500"/>
      <c r="Z365" s="500"/>
      <c r="AA365" s="518"/>
      <c r="AB365" s="518"/>
      <c r="AC365" s="518"/>
      <c r="AD365" s="474"/>
    </row>
    <row r="366" spans="2:33" ht="15.6" customHeight="1">
      <c r="B366" s="214"/>
      <c r="C366" s="214"/>
      <c r="D366" s="214"/>
      <c r="E366" s="214"/>
      <c r="F366" s="215"/>
      <c r="G366" s="215"/>
      <c r="H366" s="215"/>
      <c r="I366" s="215"/>
      <c r="J366" s="215"/>
      <c r="K366" s="215"/>
      <c r="L366" s="215"/>
      <c r="M366" s="215"/>
      <c r="N366" s="215"/>
      <c r="O366" s="215"/>
      <c r="P366" s="215"/>
      <c r="Q366" s="215"/>
      <c r="R366" s="216"/>
      <c r="S366" s="216"/>
      <c r="T366" s="216"/>
      <c r="U366" s="216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197"/>
    </row>
    <row r="367" spans="2:33" ht="15.6" customHeight="1">
      <c r="B367" s="214"/>
      <c r="C367" s="214"/>
      <c r="D367" s="214"/>
      <c r="E367" s="214"/>
      <c r="F367" s="215"/>
      <c r="G367" s="215"/>
      <c r="H367" s="215"/>
      <c r="I367" s="215"/>
      <c r="J367" s="215"/>
      <c r="K367" s="215"/>
      <c r="L367" s="215"/>
      <c r="M367" s="215"/>
      <c r="N367" s="215"/>
      <c r="O367" s="215"/>
      <c r="P367" s="215"/>
      <c r="Q367" s="215"/>
      <c r="R367" s="216"/>
      <c r="S367" s="216"/>
      <c r="T367" s="216"/>
      <c r="U367" s="216"/>
      <c r="V367" s="217"/>
      <c r="W367" s="217"/>
      <c r="X367" s="217"/>
      <c r="Y367" s="217"/>
      <c r="Z367" s="217"/>
      <c r="AA367" s="217"/>
      <c r="AB367" s="217"/>
      <c r="AC367" s="217"/>
      <c r="AD367" s="217"/>
      <c r="AE367" s="217"/>
      <c r="AF367" s="217"/>
      <c r="AG367" s="197"/>
    </row>
    <row r="368" spans="2:33" ht="15.6" customHeight="1">
      <c r="C368" s="388">
        <v>26</v>
      </c>
      <c r="D368" s="389"/>
      <c r="E368" s="389"/>
      <c r="F368" s="390"/>
      <c r="G368" s="397" t="str">
        <f>C371</f>
        <v>MONO.PUENTE．Jrｻｯｶｰｸﾗﾌﾞ</v>
      </c>
      <c r="H368" s="398"/>
      <c r="I368" s="398"/>
      <c r="J368" s="399"/>
      <c r="K368" s="397" t="str">
        <f>C374</f>
        <v>柏崎フットボールクラブ</v>
      </c>
      <c r="L368" s="398"/>
      <c r="M368" s="398"/>
      <c r="N368" s="399"/>
      <c r="O368" s="397" t="str">
        <f>C377</f>
        <v>青山サッカー
少年団</v>
      </c>
      <c r="P368" s="398"/>
      <c r="Q368" s="398"/>
      <c r="R368" s="399"/>
      <c r="S368" s="405" t="s">
        <v>543</v>
      </c>
      <c r="T368" s="406"/>
      <c r="U368" s="411" t="s">
        <v>544</v>
      </c>
      <c r="V368" s="406"/>
      <c r="W368" s="411" t="s">
        <v>545</v>
      </c>
      <c r="X368" s="406"/>
      <c r="Y368" s="414" t="s">
        <v>546</v>
      </c>
      <c r="Z368" s="415"/>
      <c r="AA368" s="509" t="s">
        <v>547</v>
      </c>
      <c r="AB368" s="510"/>
      <c r="AC368" s="511"/>
      <c r="AD368" s="197"/>
    </row>
    <row r="369" spans="2:33" ht="15.6" customHeight="1">
      <c r="C369" s="391"/>
      <c r="D369" s="392"/>
      <c r="E369" s="392"/>
      <c r="F369" s="393"/>
      <c r="G369" s="400"/>
      <c r="H369" s="401"/>
      <c r="I369" s="401"/>
      <c r="J369" s="402"/>
      <c r="K369" s="400"/>
      <c r="L369" s="401"/>
      <c r="M369" s="401"/>
      <c r="N369" s="402"/>
      <c r="O369" s="400"/>
      <c r="P369" s="401"/>
      <c r="Q369" s="401"/>
      <c r="R369" s="402"/>
      <c r="S369" s="407"/>
      <c r="T369" s="408"/>
      <c r="U369" s="412"/>
      <c r="V369" s="408"/>
      <c r="W369" s="412"/>
      <c r="X369" s="408"/>
      <c r="Y369" s="416"/>
      <c r="Z369" s="417"/>
      <c r="AA369" s="512"/>
      <c r="AB369" s="513"/>
      <c r="AC369" s="514"/>
      <c r="AD369" s="197"/>
    </row>
    <row r="370" spans="2:33" ht="15.6" customHeight="1">
      <c r="C370" s="394"/>
      <c r="D370" s="395"/>
      <c r="E370" s="395"/>
      <c r="F370" s="396"/>
      <c r="G370" s="502" t="str">
        <f>C373</f>
        <v>下越</v>
      </c>
      <c r="H370" s="503"/>
      <c r="I370" s="503"/>
      <c r="J370" s="504"/>
      <c r="K370" s="502" t="str">
        <f>C376</f>
        <v>中越</v>
      </c>
      <c r="L370" s="503"/>
      <c r="M370" s="503"/>
      <c r="N370" s="504"/>
      <c r="O370" s="502" t="str">
        <f>C379</f>
        <v>新潟西</v>
      </c>
      <c r="P370" s="503"/>
      <c r="Q370" s="503"/>
      <c r="R370" s="504"/>
      <c r="S370" s="409"/>
      <c r="T370" s="410"/>
      <c r="U370" s="413"/>
      <c r="V370" s="410"/>
      <c r="W370" s="413"/>
      <c r="X370" s="410"/>
      <c r="Y370" s="418"/>
      <c r="Z370" s="419"/>
      <c r="AA370" s="515"/>
      <c r="AB370" s="516"/>
      <c r="AC370" s="517"/>
      <c r="AD370" s="197"/>
    </row>
    <row r="371" spans="2:33" ht="15.6" customHeight="1">
      <c r="C371" s="438" t="s">
        <v>609</v>
      </c>
      <c r="D371" s="439"/>
      <c r="E371" s="439"/>
      <c r="F371" s="440"/>
      <c r="G371" s="208"/>
      <c r="H371" s="445"/>
      <c r="I371" s="445"/>
      <c r="J371" s="209"/>
      <c r="K371" s="206"/>
      <c r="L371" s="444" t="str">
        <f>IF(OR(K372="",N372="",),"",IF(K372-N372&gt;0,"○",IF(K372-N372=0,"△","●")))</f>
        <v>○</v>
      </c>
      <c r="M371" s="444"/>
      <c r="N371" s="207"/>
      <c r="O371" s="206"/>
      <c r="P371" s="444" t="str">
        <f>IF(OR(O372="",R372="",),"",IF(O372-R372&gt;0,"○",IF(O372-R372=0,"△","●")))</f>
        <v>○</v>
      </c>
      <c r="Q371" s="444"/>
      <c r="R371" s="207"/>
      <c r="S371" s="498">
        <f>IF(COUNTBLANK(G371:R373)=36,"",COUNTIF(G371:R373,"○")*3+COUNTIF(G371:R373,"△")*1)</f>
        <v>6</v>
      </c>
      <c r="T371" s="499"/>
      <c r="U371" s="499">
        <f>IF($S371="","",SUM(G372,K372,O372))</f>
        <v>7</v>
      </c>
      <c r="V371" s="499"/>
      <c r="W371" s="499">
        <f>IF($S371="","",SUM(J372,N372,R372))</f>
        <v>1</v>
      </c>
      <c r="X371" s="499"/>
      <c r="Y371" s="500">
        <f>IF($S371="","",U371-W371)</f>
        <v>6</v>
      </c>
      <c r="Z371" s="500"/>
      <c r="AA371" s="501">
        <f>IF($AD371="","",RANK(AD371,$AD371:$AD379))</f>
        <v>1</v>
      </c>
      <c r="AB371" s="501"/>
      <c r="AC371" s="501"/>
      <c r="AD371" s="474">
        <f>IF($S371="","",S371*10^9+Y371*10^6+U371*10^3-W371)</f>
        <v>6006006999</v>
      </c>
    </row>
    <row r="372" spans="2:33" ht="15.6" customHeight="1">
      <c r="C372" s="441"/>
      <c r="D372" s="442"/>
      <c r="E372" s="442"/>
      <c r="F372" s="443"/>
      <c r="G372" s="491"/>
      <c r="H372" s="211"/>
      <c r="I372" s="211"/>
      <c r="J372" s="493"/>
      <c r="K372" s="446">
        <f>IF(L372="","",SUM(L372:L373))</f>
        <v>2</v>
      </c>
      <c r="L372" s="210">
        <v>0</v>
      </c>
      <c r="M372" s="210">
        <v>0</v>
      </c>
      <c r="N372" s="448">
        <f>IF(M372="","",SUM(M372:M373))</f>
        <v>0</v>
      </c>
      <c r="O372" s="446">
        <f>IF(P372="","",SUM(P372:P373))</f>
        <v>5</v>
      </c>
      <c r="P372" s="210">
        <v>3</v>
      </c>
      <c r="Q372" s="210">
        <v>0</v>
      </c>
      <c r="R372" s="448">
        <f>IF(Q372="","",SUM(Q372:Q373))</f>
        <v>1</v>
      </c>
      <c r="S372" s="498"/>
      <c r="T372" s="499"/>
      <c r="U372" s="499"/>
      <c r="V372" s="499"/>
      <c r="W372" s="499"/>
      <c r="X372" s="499"/>
      <c r="Y372" s="500"/>
      <c r="Z372" s="500"/>
      <c r="AA372" s="501"/>
      <c r="AB372" s="501"/>
      <c r="AC372" s="501"/>
      <c r="AD372" s="474"/>
    </row>
    <row r="373" spans="2:33" ht="15.6" customHeight="1">
      <c r="C373" s="495" t="s">
        <v>553</v>
      </c>
      <c r="D373" s="496"/>
      <c r="E373" s="496"/>
      <c r="F373" s="497"/>
      <c r="G373" s="492"/>
      <c r="H373" s="213"/>
      <c r="I373" s="213"/>
      <c r="J373" s="494"/>
      <c r="K373" s="447"/>
      <c r="L373" s="212">
        <v>2</v>
      </c>
      <c r="M373" s="212">
        <v>0</v>
      </c>
      <c r="N373" s="449"/>
      <c r="O373" s="447"/>
      <c r="P373" s="212">
        <v>2</v>
      </c>
      <c r="Q373" s="212">
        <v>1</v>
      </c>
      <c r="R373" s="449"/>
      <c r="S373" s="498"/>
      <c r="T373" s="499"/>
      <c r="U373" s="499"/>
      <c r="V373" s="499"/>
      <c r="W373" s="499"/>
      <c r="X373" s="499"/>
      <c r="Y373" s="500"/>
      <c r="Z373" s="500"/>
      <c r="AA373" s="501"/>
      <c r="AB373" s="501"/>
      <c r="AC373" s="501"/>
      <c r="AD373" s="474"/>
    </row>
    <row r="374" spans="2:33" ht="15.6" customHeight="1">
      <c r="C374" s="397" t="s">
        <v>610</v>
      </c>
      <c r="D374" s="398"/>
      <c r="E374" s="398"/>
      <c r="F374" s="399"/>
      <c r="G374" s="206"/>
      <c r="H374" s="444" t="str">
        <f>IF(OR(G375="",J375="",),"",IF(G375-J375&gt;0,"○",IF(G375-J375=0,"△","●")))</f>
        <v>●</v>
      </c>
      <c r="I374" s="444"/>
      <c r="J374" s="207"/>
      <c r="K374" s="208"/>
      <c r="L374" s="445"/>
      <c r="M374" s="445"/>
      <c r="N374" s="209"/>
      <c r="O374" s="206"/>
      <c r="P374" s="444" t="str">
        <f>IF(OR(O375="",R375="",),"",IF(O375-R375&gt;0,"○",IF(O375-R375=0,"△","●")))</f>
        <v>●</v>
      </c>
      <c r="Q374" s="444"/>
      <c r="R374" s="207"/>
      <c r="S374" s="498">
        <f>IF(COUNTBLANK(G374:R376)=36,"",COUNTIF(G374:R376,"○")*3+COUNTIF(G374:R376,"△")*1)</f>
        <v>0</v>
      </c>
      <c r="T374" s="499"/>
      <c r="U374" s="499">
        <f>IF($S374="","",SUM(G375,K375,O375))</f>
        <v>0</v>
      </c>
      <c r="V374" s="499"/>
      <c r="W374" s="499">
        <f>IF($S374="","",SUM(J375,N375,R375))</f>
        <v>3</v>
      </c>
      <c r="X374" s="499"/>
      <c r="Y374" s="500">
        <f>IF($S374="","",U374-W374)</f>
        <v>-3</v>
      </c>
      <c r="Z374" s="500"/>
      <c r="AA374" s="518">
        <f>IF($AD374="","",RANK(AD374,$AD371:$AD379))</f>
        <v>3</v>
      </c>
      <c r="AB374" s="518"/>
      <c r="AC374" s="518"/>
      <c r="AD374" s="474">
        <f>IF($S374="","",S374*10^9+Y374*10^6+U374*10^3-W374)</f>
        <v>-3000003</v>
      </c>
    </row>
    <row r="375" spans="2:33" ht="15.6" customHeight="1">
      <c r="C375" s="400"/>
      <c r="D375" s="401"/>
      <c r="E375" s="401"/>
      <c r="F375" s="402"/>
      <c r="G375" s="446">
        <f>IF(H375="","",SUM(H375:H376))</f>
        <v>0</v>
      </c>
      <c r="H375" s="210">
        <f>IF(M372="","",M372)</f>
        <v>0</v>
      </c>
      <c r="I375" s="210">
        <f>IF(L372="","",L372)</f>
        <v>0</v>
      </c>
      <c r="J375" s="448">
        <f>IF(I375="","",SUM(I375:I376))</f>
        <v>2</v>
      </c>
      <c r="K375" s="491"/>
      <c r="L375" s="211"/>
      <c r="M375" s="211"/>
      <c r="N375" s="493"/>
      <c r="O375" s="446">
        <f>IF(P375="","",SUM(P375:P376))</f>
        <v>0</v>
      </c>
      <c r="P375" s="210">
        <v>0</v>
      </c>
      <c r="Q375" s="210">
        <v>0</v>
      </c>
      <c r="R375" s="448">
        <f>IF(Q375="","",SUM(Q375:Q376))</f>
        <v>1</v>
      </c>
      <c r="S375" s="498"/>
      <c r="T375" s="499"/>
      <c r="U375" s="499"/>
      <c r="V375" s="499"/>
      <c r="W375" s="499"/>
      <c r="X375" s="499"/>
      <c r="Y375" s="500"/>
      <c r="Z375" s="500"/>
      <c r="AA375" s="518"/>
      <c r="AB375" s="518"/>
      <c r="AC375" s="518"/>
      <c r="AD375" s="474"/>
    </row>
    <row r="376" spans="2:33" ht="15.6" customHeight="1">
      <c r="C376" s="502" t="s">
        <v>551</v>
      </c>
      <c r="D376" s="503"/>
      <c r="E376" s="503"/>
      <c r="F376" s="504"/>
      <c r="G376" s="447"/>
      <c r="H376" s="212">
        <f>IF(M373="","",M373)</f>
        <v>0</v>
      </c>
      <c r="I376" s="212">
        <f>IF(L373="","",L373)</f>
        <v>2</v>
      </c>
      <c r="J376" s="449"/>
      <c r="K376" s="492"/>
      <c r="L376" s="213"/>
      <c r="M376" s="213"/>
      <c r="N376" s="494"/>
      <c r="O376" s="447"/>
      <c r="P376" s="212">
        <v>0</v>
      </c>
      <c r="Q376" s="212">
        <v>1</v>
      </c>
      <c r="R376" s="449"/>
      <c r="S376" s="498"/>
      <c r="T376" s="499"/>
      <c r="U376" s="499"/>
      <c r="V376" s="499"/>
      <c r="W376" s="499"/>
      <c r="X376" s="499"/>
      <c r="Y376" s="500"/>
      <c r="Z376" s="500"/>
      <c r="AA376" s="518"/>
      <c r="AB376" s="518"/>
      <c r="AC376" s="518"/>
      <c r="AD376" s="474"/>
    </row>
    <row r="377" spans="2:33" ht="15.6" customHeight="1">
      <c r="C377" s="397" t="s">
        <v>611</v>
      </c>
      <c r="D377" s="398"/>
      <c r="E377" s="398"/>
      <c r="F377" s="399"/>
      <c r="G377" s="206"/>
      <c r="H377" s="444" t="str">
        <f>IF(OR(G378="",J378="",),"",IF(G378-J378&gt;0,"○",IF(G378-J378=0,"△","●")))</f>
        <v>●</v>
      </c>
      <c r="I377" s="444"/>
      <c r="J377" s="207"/>
      <c r="K377" s="206"/>
      <c r="L377" s="444" t="str">
        <f>IF(OR(K378="",N378="",),"",IF(K378-N378&gt;0,"○",IF(K378-N378=0,"△","●")))</f>
        <v>○</v>
      </c>
      <c r="M377" s="444"/>
      <c r="N377" s="207"/>
      <c r="O377" s="208"/>
      <c r="P377" s="445"/>
      <c r="Q377" s="445"/>
      <c r="R377" s="209"/>
      <c r="S377" s="498">
        <f>IF(COUNTBLANK(G377:R379)=36,"",COUNTIF(G377:R379,"○")*3+COUNTIF(G377:R379,"△")*1)</f>
        <v>3</v>
      </c>
      <c r="T377" s="499"/>
      <c r="U377" s="499">
        <f>IF($S377="","",SUM(G378,K378,O378))</f>
        <v>2</v>
      </c>
      <c r="V377" s="499"/>
      <c r="W377" s="499">
        <f>IF($S377="","",SUM(J378,N378,R378))</f>
        <v>5</v>
      </c>
      <c r="X377" s="499"/>
      <c r="Y377" s="500">
        <f>IF($S377="","",U377-W377)</f>
        <v>-3</v>
      </c>
      <c r="Z377" s="500"/>
      <c r="AA377" s="518">
        <f>IF($AD377="","",RANK(AD377,$AD371:$AD379))</f>
        <v>2</v>
      </c>
      <c r="AB377" s="518"/>
      <c r="AC377" s="518"/>
      <c r="AD377" s="474">
        <f>IF($S377="","",S377*10^9+Y377*10^6+U377*10^3-W377)</f>
        <v>2997001995</v>
      </c>
    </row>
    <row r="378" spans="2:33" ht="15.6" customHeight="1">
      <c r="C378" s="400"/>
      <c r="D378" s="401"/>
      <c r="E378" s="401"/>
      <c r="F378" s="402"/>
      <c r="G378" s="446">
        <f>IF(H378="","",SUM(H378:H379))</f>
        <v>1</v>
      </c>
      <c r="H378" s="210">
        <f>IF(Q372="","",Q372)</f>
        <v>0</v>
      </c>
      <c r="I378" s="210">
        <f>IF(P372="","",P372)</f>
        <v>3</v>
      </c>
      <c r="J378" s="448">
        <f>IF(I378="","",SUM(I378:I379))</f>
        <v>5</v>
      </c>
      <c r="K378" s="446">
        <f>IF(L378="","",SUM(L378:L379))</f>
        <v>1</v>
      </c>
      <c r="L378" s="210">
        <f>IF(Q375="","",Q375)</f>
        <v>0</v>
      </c>
      <c r="M378" s="210">
        <f>IF(P375="","",P375)</f>
        <v>0</v>
      </c>
      <c r="N378" s="448">
        <f>IF(M378="","",SUM(M378:M379))</f>
        <v>0</v>
      </c>
      <c r="O378" s="491"/>
      <c r="P378" s="211"/>
      <c r="Q378" s="211"/>
      <c r="R378" s="493"/>
      <c r="S378" s="498"/>
      <c r="T378" s="499"/>
      <c r="U378" s="499"/>
      <c r="V378" s="499"/>
      <c r="W378" s="499"/>
      <c r="X378" s="499"/>
      <c r="Y378" s="500"/>
      <c r="Z378" s="500"/>
      <c r="AA378" s="518"/>
      <c r="AB378" s="518"/>
      <c r="AC378" s="518"/>
      <c r="AD378" s="474"/>
    </row>
    <row r="379" spans="2:33" ht="15.6" customHeight="1">
      <c r="C379" s="502" t="s">
        <v>556</v>
      </c>
      <c r="D379" s="503"/>
      <c r="E379" s="503"/>
      <c r="F379" s="504"/>
      <c r="G379" s="447"/>
      <c r="H379" s="212">
        <f>IF(Q373="","",Q373)</f>
        <v>1</v>
      </c>
      <c r="I379" s="212">
        <f>IF(P373="","",P373)</f>
        <v>2</v>
      </c>
      <c r="J379" s="449"/>
      <c r="K379" s="447"/>
      <c r="L379" s="212">
        <f>IF(Q376="","",Q376)</f>
        <v>1</v>
      </c>
      <c r="M379" s="212">
        <f>IF(P376="","",P376)</f>
        <v>0</v>
      </c>
      <c r="N379" s="449"/>
      <c r="O379" s="492"/>
      <c r="P379" s="213"/>
      <c r="Q379" s="213"/>
      <c r="R379" s="494"/>
      <c r="S379" s="498"/>
      <c r="T379" s="499"/>
      <c r="U379" s="499"/>
      <c r="V379" s="499"/>
      <c r="W379" s="499"/>
      <c r="X379" s="499"/>
      <c r="Y379" s="500"/>
      <c r="Z379" s="500"/>
      <c r="AA379" s="518"/>
      <c r="AB379" s="518"/>
      <c r="AC379" s="518"/>
      <c r="AD379" s="474"/>
    </row>
    <row r="380" spans="2:33" ht="15.6" customHeight="1">
      <c r="B380" s="214"/>
      <c r="C380" s="214"/>
      <c r="D380" s="214"/>
      <c r="E380" s="214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6"/>
      <c r="S380" s="216"/>
      <c r="T380" s="216"/>
      <c r="U380" s="216"/>
      <c r="V380" s="217"/>
      <c r="W380" s="217"/>
      <c r="X380" s="217"/>
      <c r="Y380" s="217"/>
      <c r="Z380" s="217"/>
      <c r="AA380" s="217"/>
      <c r="AB380" s="217"/>
      <c r="AC380" s="217"/>
      <c r="AD380" s="217"/>
      <c r="AE380" s="217"/>
      <c r="AF380" s="217"/>
      <c r="AG380" s="197"/>
    </row>
    <row r="381" spans="2:33" ht="15.6" customHeight="1">
      <c r="B381" s="214"/>
      <c r="C381" s="214"/>
      <c r="D381" s="214"/>
      <c r="E381" s="214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215"/>
      <c r="Q381" s="215"/>
      <c r="R381" s="216"/>
      <c r="S381" s="216"/>
      <c r="T381" s="216"/>
      <c r="U381" s="216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197"/>
    </row>
    <row r="382" spans="2:33" ht="15.6" customHeight="1">
      <c r="C382" s="388">
        <v>27</v>
      </c>
      <c r="D382" s="389"/>
      <c r="E382" s="389"/>
      <c r="F382" s="390"/>
      <c r="G382" s="397" t="str">
        <f>C385</f>
        <v>寺泊少年
サッカークラブ</v>
      </c>
      <c r="H382" s="398"/>
      <c r="I382" s="398"/>
      <c r="J382" s="399"/>
      <c r="K382" s="397" t="str">
        <f>C388</f>
        <v>舞 Field
Football Club</v>
      </c>
      <c r="L382" s="398"/>
      <c r="M382" s="398"/>
      <c r="N382" s="399"/>
      <c r="O382" s="397" t="str">
        <f>C391</f>
        <v>FCステラ</v>
      </c>
      <c r="P382" s="398"/>
      <c r="Q382" s="398"/>
      <c r="R382" s="399"/>
      <c r="S382" s="405" t="s">
        <v>543</v>
      </c>
      <c r="T382" s="406"/>
      <c r="U382" s="411" t="s">
        <v>544</v>
      </c>
      <c r="V382" s="406"/>
      <c r="W382" s="411" t="s">
        <v>545</v>
      </c>
      <c r="X382" s="406"/>
      <c r="Y382" s="414" t="s">
        <v>546</v>
      </c>
      <c r="Z382" s="415"/>
      <c r="AA382" s="509" t="s">
        <v>547</v>
      </c>
      <c r="AB382" s="510"/>
      <c r="AC382" s="511"/>
      <c r="AD382" s="197"/>
    </row>
    <row r="383" spans="2:33" ht="15.6" customHeight="1">
      <c r="C383" s="391"/>
      <c r="D383" s="392"/>
      <c r="E383" s="392"/>
      <c r="F383" s="393"/>
      <c r="G383" s="400"/>
      <c r="H383" s="401"/>
      <c r="I383" s="401"/>
      <c r="J383" s="402"/>
      <c r="K383" s="400"/>
      <c r="L383" s="401"/>
      <c r="M383" s="401"/>
      <c r="N383" s="402"/>
      <c r="O383" s="400"/>
      <c r="P383" s="401"/>
      <c r="Q383" s="401"/>
      <c r="R383" s="402"/>
      <c r="S383" s="407"/>
      <c r="T383" s="408"/>
      <c r="U383" s="412"/>
      <c r="V383" s="408"/>
      <c r="W383" s="412"/>
      <c r="X383" s="408"/>
      <c r="Y383" s="416"/>
      <c r="Z383" s="417"/>
      <c r="AA383" s="512"/>
      <c r="AB383" s="513"/>
      <c r="AC383" s="514"/>
      <c r="AD383" s="197"/>
    </row>
    <row r="384" spans="2:33" ht="15.6" customHeight="1">
      <c r="C384" s="394"/>
      <c r="D384" s="395"/>
      <c r="E384" s="395"/>
      <c r="F384" s="396"/>
      <c r="G384" s="502" t="str">
        <f>C387</f>
        <v>中越</v>
      </c>
      <c r="H384" s="503"/>
      <c r="I384" s="503"/>
      <c r="J384" s="504"/>
      <c r="K384" s="502" t="str">
        <f>C390</f>
        <v>新潟中</v>
      </c>
      <c r="L384" s="503"/>
      <c r="M384" s="503"/>
      <c r="N384" s="504"/>
      <c r="O384" s="502" t="str">
        <f>C393</f>
        <v>下越</v>
      </c>
      <c r="P384" s="503"/>
      <c r="Q384" s="503"/>
      <c r="R384" s="504"/>
      <c r="S384" s="409"/>
      <c r="T384" s="410"/>
      <c r="U384" s="413"/>
      <c r="V384" s="410"/>
      <c r="W384" s="413"/>
      <c r="X384" s="410"/>
      <c r="Y384" s="418"/>
      <c r="Z384" s="419"/>
      <c r="AA384" s="515"/>
      <c r="AB384" s="516"/>
      <c r="AC384" s="517"/>
      <c r="AD384" s="197"/>
    </row>
    <row r="385" spans="2:33" ht="15.6" customHeight="1">
      <c r="C385" s="438" t="s">
        <v>612</v>
      </c>
      <c r="D385" s="439"/>
      <c r="E385" s="439"/>
      <c r="F385" s="440"/>
      <c r="G385" s="208"/>
      <c r="H385" s="445"/>
      <c r="I385" s="445"/>
      <c r="J385" s="209"/>
      <c r="K385" s="206"/>
      <c r="L385" s="444" t="str">
        <f>IF(OR(K386="",N386="",),"",IF(K386-N386&gt;0,"○",IF(K386-N386=0,"△","●")))</f>
        <v>△</v>
      </c>
      <c r="M385" s="444"/>
      <c r="N385" s="207"/>
      <c r="O385" s="206"/>
      <c r="P385" s="444" t="str">
        <f>IF(OR(O386="",R386="",),"",IF(O386-R386&gt;0,"○",IF(O386-R386=0,"△","●")))</f>
        <v>○</v>
      </c>
      <c r="Q385" s="444"/>
      <c r="R385" s="207"/>
      <c r="S385" s="498">
        <f>IF(COUNTBLANK(G385:R387)=36,"",COUNTIF(G385:R387,"○")*3+COUNTIF(G385:R387,"△")*1)</f>
        <v>4</v>
      </c>
      <c r="T385" s="499"/>
      <c r="U385" s="499">
        <f>IF($S385="","",SUM(G386,K386,O386))</f>
        <v>6</v>
      </c>
      <c r="V385" s="499"/>
      <c r="W385" s="499">
        <f>IF($S385="","",SUM(J386,N386,R386))</f>
        <v>3</v>
      </c>
      <c r="X385" s="499"/>
      <c r="Y385" s="500">
        <f>IF($S385="","",U385-W385)</f>
        <v>3</v>
      </c>
      <c r="Z385" s="500"/>
      <c r="AA385" s="501">
        <f>IF($AD385="","",RANK(AD385,$AD385:$AD393))</f>
        <v>1</v>
      </c>
      <c r="AB385" s="501"/>
      <c r="AC385" s="501"/>
      <c r="AD385" s="474">
        <f>IF($S385="","",S385*10^9+Y385*10^6+U385*10^3-W385)</f>
        <v>4003005997</v>
      </c>
    </row>
    <row r="386" spans="2:33" ht="15.6" customHeight="1">
      <c r="C386" s="441"/>
      <c r="D386" s="442"/>
      <c r="E386" s="442"/>
      <c r="F386" s="443"/>
      <c r="G386" s="491"/>
      <c r="H386" s="211"/>
      <c r="I386" s="211"/>
      <c r="J386" s="493"/>
      <c r="K386" s="446">
        <f>IF(L386="","",SUM(L386:L387))</f>
        <v>2</v>
      </c>
      <c r="L386" s="210">
        <v>1</v>
      </c>
      <c r="M386" s="210">
        <v>0</v>
      </c>
      <c r="N386" s="448">
        <f>IF(M386="","",SUM(M386:M387))</f>
        <v>2</v>
      </c>
      <c r="O386" s="446">
        <f>IF(P386="","",SUM(P386:P387))</f>
        <v>4</v>
      </c>
      <c r="P386" s="210">
        <v>2</v>
      </c>
      <c r="Q386" s="210">
        <v>1</v>
      </c>
      <c r="R386" s="448">
        <f>IF(Q386="","",SUM(Q386:Q387))</f>
        <v>1</v>
      </c>
      <c r="S386" s="498"/>
      <c r="T386" s="499"/>
      <c r="U386" s="499"/>
      <c r="V386" s="499"/>
      <c r="W386" s="499"/>
      <c r="X386" s="499"/>
      <c r="Y386" s="500"/>
      <c r="Z386" s="500"/>
      <c r="AA386" s="501"/>
      <c r="AB386" s="501"/>
      <c r="AC386" s="501"/>
      <c r="AD386" s="474"/>
    </row>
    <row r="387" spans="2:33" ht="15.6" customHeight="1">
      <c r="C387" s="495" t="s">
        <v>551</v>
      </c>
      <c r="D387" s="496"/>
      <c r="E387" s="496"/>
      <c r="F387" s="497"/>
      <c r="G387" s="492"/>
      <c r="H387" s="213"/>
      <c r="I387" s="213"/>
      <c r="J387" s="494"/>
      <c r="K387" s="447"/>
      <c r="L387" s="212">
        <v>1</v>
      </c>
      <c r="M387" s="212">
        <v>2</v>
      </c>
      <c r="N387" s="449"/>
      <c r="O387" s="447"/>
      <c r="P387" s="212">
        <v>2</v>
      </c>
      <c r="Q387" s="212">
        <v>0</v>
      </c>
      <c r="R387" s="449"/>
      <c r="S387" s="498"/>
      <c r="T387" s="499"/>
      <c r="U387" s="499"/>
      <c r="V387" s="499"/>
      <c r="W387" s="499"/>
      <c r="X387" s="499"/>
      <c r="Y387" s="500"/>
      <c r="Z387" s="500"/>
      <c r="AA387" s="501"/>
      <c r="AB387" s="501"/>
      <c r="AC387" s="501"/>
      <c r="AD387" s="474"/>
    </row>
    <row r="388" spans="2:33" ht="15.6" customHeight="1">
      <c r="C388" s="397" t="s">
        <v>613</v>
      </c>
      <c r="D388" s="398"/>
      <c r="E388" s="398"/>
      <c r="F388" s="399"/>
      <c r="G388" s="206"/>
      <c r="H388" s="444" t="str">
        <f>IF(OR(G389="",J389="",),"",IF(G389-J389&gt;0,"○",IF(G389-J389=0,"△","●")))</f>
        <v>△</v>
      </c>
      <c r="I388" s="444"/>
      <c r="J388" s="207"/>
      <c r="K388" s="208"/>
      <c r="L388" s="445"/>
      <c r="M388" s="445"/>
      <c r="N388" s="209"/>
      <c r="O388" s="206"/>
      <c r="P388" s="444" t="str">
        <f>IF(OR(O389="",R389="",),"",IF(O389-R389&gt;0,"○",IF(O389-R389=0,"△","●")))</f>
        <v>△</v>
      </c>
      <c r="Q388" s="444"/>
      <c r="R388" s="207"/>
      <c r="S388" s="498">
        <f>IF(COUNTBLANK(G388:R390)=36,"",COUNTIF(G388:R390,"○")*3+COUNTIF(G388:R390,"△")*1)</f>
        <v>2</v>
      </c>
      <c r="T388" s="499"/>
      <c r="U388" s="499">
        <f>IF($S388="","",SUM(G389,K389,O389))</f>
        <v>3</v>
      </c>
      <c r="V388" s="499"/>
      <c r="W388" s="499">
        <f>IF($S388="","",SUM(J389,N389,R389))</f>
        <v>3</v>
      </c>
      <c r="X388" s="499"/>
      <c r="Y388" s="500">
        <f>IF($S388="","",U388-W388)</f>
        <v>0</v>
      </c>
      <c r="Z388" s="500"/>
      <c r="AA388" s="518">
        <f>IF($AD388="","",RANK(AD388,$AD385:$AD393))</f>
        <v>2</v>
      </c>
      <c r="AB388" s="518"/>
      <c r="AC388" s="518"/>
      <c r="AD388" s="474">
        <f>IF($S388="","",S388*10^9+Y388*10^6+U388*10^3-W388)</f>
        <v>2000002997</v>
      </c>
    </row>
    <row r="389" spans="2:33" ht="15.6" customHeight="1">
      <c r="C389" s="400"/>
      <c r="D389" s="401"/>
      <c r="E389" s="401"/>
      <c r="F389" s="402"/>
      <c r="G389" s="446">
        <f>IF(H389="","",SUM(H389:H390))</f>
        <v>2</v>
      </c>
      <c r="H389" s="210">
        <f>IF(M386="","",M386)</f>
        <v>0</v>
      </c>
      <c r="I389" s="210">
        <f>IF(L386="","",L386)</f>
        <v>1</v>
      </c>
      <c r="J389" s="448">
        <f>IF(I389="","",SUM(I389:I390))</f>
        <v>2</v>
      </c>
      <c r="K389" s="491"/>
      <c r="L389" s="211"/>
      <c r="M389" s="211"/>
      <c r="N389" s="493"/>
      <c r="O389" s="446">
        <f>IF(P389="","",SUM(P389:P390))</f>
        <v>1</v>
      </c>
      <c r="P389" s="210">
        <v>0</v>
      </c>
      <c r="Q389" s="210">
        <v>0</v>
      </c>
      <c r="R389" s="448">
        <f>IF(Q389="","",SUM(Q389:Q390))</f>
        <v>1</v>
      </c>
      <c r="S389" s="498"/>
      <c r="T389" s="499"/>
      <c r="U389" s="499"/>
      <c r="V389" s="499"/>
      <c r="W389" s="499"/>
      <c r="X389" s="499"/>
      <c r="Y389" s="500"/>
      <c r="Z389" s="500"/>
      <c r="AA389" s="518"/>
      <c r="AB389" s="518"/>
      <c r="AC389" s="518"/>
      <c r="AD389" s="474"/>
    </row>
    <row r="390" spans="2:33" ht="15.6" customHeight="1">
      <c r="C390" s="502" t="s">
        <v>555</v>
      </c>
      <c r="D390" s="503"/>
      <c r="E390" s="503"/>
      <c r="F390" s="504"/>
      <c r="G390" s="447"/>
      <c r="H390" s="212">
        <f>IF(M387="","",M387)</f>
        <v>2</v>
      </c>
      <c r="I390" s="212">
        <f>IF(L387="","",L387)</f>
        <v>1</v>
      </c>
      <c r="J390" s="449"/>
      <c r="K390" s="492"/>
      <c r="L390" s="213"/>
      <c r="M390" s="213"/>
      <c r="N390" s="494"/>
      <c r="O390" s="447"/>
      <c r="P390" s="212">
        <v>1</v>
      </c>
      <c r="Q390" s="212">
        <v>1</v>
      </c>
      <c r="R390" s="449"/>
      <c r="S390" s="498"/>
      <c r="T390" s="499"/>
      <c r="U390" s="499"/>
      <c r="V390" s="499"/>
      <c r="W390" s="499"/>
      <c r="X390" s="499"/>
      <c r="Y390" s="500"/>
      <c r="Z390" s="500"/>
      <c r="AA390" s="518"/>
      <c r="AB390" s="518"/>
      <c r="AC390" s="518"/>
      <c r="AD390" s="474"/>
    </row>
    <row r="391" spans="2:33" ht="15.6" customHeight="1">
      <c r="C391" s="397" t="s">
        <v>145</v>
      </c>
      <c r="D391" s="398"/>
      <c r="E391" s="398"/>
      <c r="F391" s="399"/>
      <c r="G391" s="206"/>
      <c r="H391" s="444" t="str">
        <f>IF(OR(G392="",J392="",),"",IF(G392-J392&gt;0,"○",IF(G392-J392=0,"△","●")))</f>
        <v>●</v>
      </c>
      <c r="I391" s="444"/>
      <c r="J391" s="207"/>
      <c r="K391" s="206"/>
      <c r="L391" s="444" t="str">
        <f>IF(OR(K392="",N392="",),"",IF(K392-N392&gt;0,"○",IF(K392-N392=0,"△","●")))</f>
        <v>△</v>
      </c>
      <c r="M391" s="444"/>
      <c r="N391" s="207"/>
      <c r="O391" s="208"/>
      <c r="P391" s="445"/>
      <c r="Q391" s="445"/>
      <c r="R391" s="209"/>
      <c r="S391" s="498">
        <f>IF(COUNTBLANK(G391:R393)=36,"",COUNTIF(G391:R393,"○")*3+COUNTIF(G391:R393,"△")*1)</f>
        <v>1</v>
      </c>
      <c r="T391" s="499"/>
      <c r="U391" s="499">
        <f>IF($S391="","",SUM(G392,K392,O392))</f>
        <v>2</v>
      </c>
      <c r="V391" s="499"/>
      <c r="W391" s="499">
        <f>IF($S391="","",SUM(J392,N392,R392))</f>
        <v>5</v>
      </c>
      <c r="X391" s="499"/>
      <c r="Y391" s="500">
        <f>IF($S391="","",U391-W391)</f>
        <v>-3</v>
      </c>
      <c r="Z391" s="500"/>
      <c r="AA391" s="518">
        <f>IF($AD391="","",RANK(AD391,$AD385:$AD393))</f>
        <v>3</v>
      </c>
      <c r="AB391" s="518"/>
      <c r="AC391" s="518"/>
      <c r="AD391" s="474">
        <f>IF($S391="","",S391*10^9+Y391*10^6+U391*10^3-W391)</f>
        <v>997001995</v>
      </c>
    </row>
    <row r="392" spans="2:33" ht="15.6" customHeight="1">
      <c r="C392" s="400"/>
      <c r="D392" s="401"/>
      <c r="E392" s="401"/>
      <c r="F392" s="402"/>
      <c r="G392" s="446">
        <f>IF(H392="","",SUM(H392:H393))</f>
        <v>1</v>
      </c>
      <c r="H392" s="210">
        <f>IF(Q386="","",Q386)</f>
        <v>1</v>
      </c>
      <c r="I392" s="210">
        <f>IF(P386="","",P386)</f>
        <v>2</v>
      </c>
      <c r="J392" s="448">
        <f>IF(I392="","",SUM(I392:I393))</f>
        <v>4</v>
      </c>
      <c r="K392" s="446">
        <f>IF(L392="","",SUM(L392:L393))</f>
        <v>1</v>
      </c>
      <c r="L392" s="210">
        <f>IF(Q389="","",Q389)</f>
        <v>0</v>
      </c>
      <c r="M392" s="210">
        <f>IF(P389="","",P389)</f>
        <v>0</v>
      </c>
      <c r="N392" s="448">
        <f>IF(M392="","",SUM(M392:M393))</f>
        <v>1</v>
      </c>
      <c r="O392" s="491"/>
      <c r="P392" s="211"/>
      <c r="Q392" s="211"/>
      <c r="R392" s="493"/>
      <c r="S392" s="498"/>
      <c r="T392" s="499"/>
      <c r="U392" s="499"/>
      <c r="V392" s="499"/>
      <c r="W392" s="499"/>
      <c r="X392" s="499"/>
      <c r="Y392" s="500"/>
      <c r="Z392" s="500"/>
      <c r="AA392" s="518"/>
      <c r="AB392" s="518"/>
      <c r="AC392" s="518"/>
      <c r="AD392" s="474"/>
    </row>
    <row r="393" spans="2:33" ht="15.6" customHeight="1">
      <c r="C393" s="502" t="s">
        <v>553</v>
      </c>
      <c r="D393" s="503"/>
      <c r="E393" s="503"/>
      <c r="F393" s="504"/>
      <c r="G393" s="447"/>
      <c r="H393" s="212">
        <f>IF(Q387="","",Q387)</f>
        <v>0</v>
      </c>
      <c r="I393" s="212">
        <f>IF(P387="","",P387)</f>
        <v>2</v>
      </c>
      <c r="J393" s="449"/>
      <c r="K393" s="447"/>
      <c r="L393" s="212">
        <f>IF(Q390="","",Q390)</f>
        <v>1</v>
      </c>
      <c r="M393" s="212">
        <f>IF(P390="","",P390)</f>
        <v>1</v>
      </c>
      <c r="N393" s="449"/>
      <c r="O393" s="492"/>
      <c r="P393" s="213"/>
      <c r="Q393" s="213"/>
      <c r="R393" s="494"/>
      <c r="S393" s="498"/>
      <c r="T393" s="499"/>
      <c r="U393" s="499"/>
      <c r="V393" s="499"/>
      <c r="W393" s="499"/>
      <c r="X393" s="499"/>
      <c r="Y393" s="500"/>
      <c r="Z393" s="500"/>
      <c r="AA393" s="518"/>
      <c r="AB393" s="518"/>
      <c r="AC393" s="518"/>
      <c r="AD393" s="474"/>
    </row>
    <row r="394" spans="2:33" ht="15.6" customHeight="1">
      <c r="B394" s="214"/>
      <c r="C394" s="214"/>
      <c r="D394" s="214"/>
      <c r="E394" s="214"/>
      <c r="F394" s="215"/>
      <c r="G394" s="215"/>
      <c r="H394" s="215"/>
      <c r="I394" s="215"/>
      <c r="J394" s="215"/>
      <c r="K394" s="215"/>
      <c r="L394" s="215"/>
      <c r="M394" s="215"/>
      <c r="N394" s="215"/>
      <c r="O394" s="215"/>
      <c r="P394" s="215"/>
      <c r="Q394" s="215"/>
      <c r="R394" s="216"/>
      <c r="S394" s="216"/>
      <c r="T394" s="216"/>
      <c r="U394" s="216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197"/>
    </row>
    <row r="395" spans="2:33" ht="15.6" customHeight="1">
      <c r="B395" s="214"/>
      <c r="C395" s="214"/>
      <c r="D395" s="214"/>
      <c r="E395" s="214"/>
      <c r="F395" s="215"/>
      <c r="G395" s="215"/>
      <c r="H395" s="215"/>
      <c r="I395" s="215"/>
      <c r="J395" s="215"/>
      <c r="K395" s="215"/>
      <c r="L395" s="215"/>
      <c r="M395" s="215"/>
      <c r="N395" s="215"/>
      <c r="O395" s="215"/>
      <c r="P395" s="215"/>
      <c r="Q395" s="215"/>
      <c r="R395" s="216"/>
      <c r="S395" s="216"/>
      <c r="T395" s="216"/>
      <c r="U395" s="216"/>
      <c r="V395" s="217"/>
      <c r="W395" s="217"/>
      <c r="X395" s="217"/>
      <c r="Y395" s="217"/>
      <c r="Z395" s="217"/>
      <c r="AA395" s="217"/>
      <c r="AB395" s="217"/>
      <c r="AC395" s="217"/>
      <c r="AD395" s="217"/>
      <c r="AE395" s="217"/>
      <c r="AF395" s="217"/>
      <c r="AG395" s="197"/>
    </row>
    <row r="396" spans="2:33" ht="15.6" customHeight="1">
      <c r="C396" s="388">
        <v>28</v>
      </c>
      <c r="D396" s="389"/>
      <c r="E396" s="389"/>
      <c r="F396" s="390"/>
      <c r="G396" s="397" t="str">
        <f>C399</f>
        <v>bandai12ジュニア</v>
      </c>
      <c r="H396" s="398"/>
      <c r="I396" s="398"/>
      <c r="J396" s="399"/>
      <c r="K396" s="397" t="str">
        <f>C402</f>
        <v>小針レオレオサッカー少年団</v>
      </c>
      <c r="L396" s="398"/>
      <c r="M396" s="398"/>
      <c r="N396" s="399"/>
      <c r="O396" s="397" t="str">
        <f>C405</f>
        <v>富曽亀フットボールクラブ</v>
      </c>
      <c r="P396" s="398"/>
      <c r="Q396" s="398"/>
      <c r="R396" s="399"/>
      <c r="S396" s="405" t="s">
        <v>543</v>
      </c>
      <c r="T396" s="406"/>
      <c r="U396" s="411" t="s">
        <v>544</v>
      </c>
      <c r="V396" s="406"/>
      <c r="W396" s="411" t="s">
        <v>545</v>
      </c>
      <c r="X396" s="406"/>
      <c r="Y396" s="414" t="s">
        <v>546</v>
      </c>
      <c r="Z396" s="415"/>
      <c r="AA396" s="509" t="s">
        <v>547</v>
      </c>
      <c r="AB396" s="510"/>
      <c r="AC396" s="511"/>
      <c r="AD396" s="197"/>
    </row>
    <row r="397" spans="2:33" ht="15.6" customHeight="1">
      <c r="C397" s="391"/>
      <c r="D397" s="392"/>
      <c r="E397" s="392"/>
      <c r="F397" s="393"/>
      <c r="G397" s="400"/>
      <c r="H397" s="401"/>
      <c r="I397" s="401"/>
      <c r="J397" s="402"/>
      <c r="K397" s="400"/>
      <c r="L397" s="401"/>
      <c r="M397" s="401"/>
      <c r="N397" s="402"/>
      <c r="O397" s="400"/>
      <c r="P397" s="401"/>
      <c r="Q397" s="401"/>
      <c r="R397" s="402"/>
      <c r="S397" s="407"/>
      <c r="T397" s="408"/>
      <c r="U397" s="412"/>
      <c r="V397" s="408"/>
      <c r="W397" s="412"/>
      <c r="X397" s="408"/>
      <c r="Y397" s="416"/>
      <c r="Z397" s="417"/>
      <c r="AA397" s="512"/>
      <c r="AB397" s="513"/>
      <c r="AC397" s="514"/>
      <c r="AD397" s="197"/>
    </row>
    <row r="398" spans="2:33" ht="15.6" customHeight="1">
      <c r="C398" s="394"/>
      <c r="D398" s="395"/>
      <c r="E398" s="395"/>
      <c r="F398" s="396"/>
      <c r="G398" s="502" t="str">
        <f>C401</f>
        <v>新潟中</v>
      </c>
      <c r="H398" s="503"/>
      <c r="I398" s="503"/>
      <c r="J398" s="504"/>
      <c r="K398" s="502" t="str">
        <f>C404</f>
        <v>新潟西</v>
      </c>
      <c r="L398" s="503"/>
      <c r="M398" s="503"/>
      <c r="N398" s="504"/>
      <c r="O398" s="502" t="str">
        <f>C407</f>
        <v>中越</v>
      </c>
      <c r="P398" s="503"/>
      <c r="Q398" s="503"/>
      <c r="R398" s="504"/>
      <c r="S398" s="409"/>
      <c r="T398" s="410"/>
      <c r="U398" s="413"/>
      <c r="V398" s="410"/>
      <c r="W398" s="413"/>
      <c r="X398" s="410"/>
      <c r="Y398" s="418"/>
      <c r="Z398" s="419"/>
      <c r="AA398" s="515"/>
      <c r="AB398" s="516"/>
      <c r="AC398" s="517"/>
      <c r="AD398" s="197"/>
    </row>
    <row r="399" spans="2:33" ht="15.6" customHeight="1">
      <c r="C399" s="438" t="s">
        <v>158</v>
      </c>
      <c r="D399" s="439"/>
      <c r="E399" s="439"/>
      <c r="F399" s="440"/>
      <c r="G399" s="208"/>
      <c r="H399" s="445"/>
      <c r="I399" s="445"/>
      <c r="J399" s="209"/>
      <c r="K399" s="206"/>
      <c r="L399" s="444" t="str">
        <f>IF(OR(K400="",N400="",),"",IF(K400-N400&gt;0,"○",IF(K400-N400=0,"△","●")))</f>
        <v>○</v>
      </c>
      <c r="M399" s="444"/>
      <c r="N399" s="207"/>
      <c r="O399" s="206"/>
      <c r="P399" s="444" t="str">
        <f>IF(OR(O400="",R400="",),"",IF(O400-R400&gt;0,"○",IF(O400-R400=0,"△","●")))</f>
        <v>○</v>
      </c>
      <c r="Q399" s="444"/>
      <c r="R399" s="207"/>
      <c r="S399" s="498">
        <f>IF(COUNTBLANK(G399:R401)=36,"",COUNTIF(G399:R401,"○")*3+COUNTIF(G399:R401,"△")*1)</f>
        <v>6</v>
      </c>
      <c r="T399" s="499"/>
      <c r="U399" s="499">
        <f>IF($S399="","",SUM(G400,K400,O400))</f>
        <v>19</v>
      </c>
      <c r="V399" s="499"/>
      <c r="W399" s="499">
        <f>IF($S399="","",SUM(J400,N400,R400))</f>
        <v>1</v>
      </c>
      <c r="X399" s="499"/>
      <c r="Y399" s="500">
        <f>IF($S399="","",U399-W399)</f>
        <v>18</v>
      </c>
      <c r="Z399" s="500"/>
      <c r="AA399" s="501">
        <f>IF($AD399="","",RANK(AD399,$AD399:$AD407))</f>
        <v>1</v>
      </c>
      <c r="AB399" s="501"/>
      <c r="AC399" s="501"/>
      <c r="AD399" s="474">
        <f>IF($S399="","",S399*10^9+Y399*10^6+U399*10^3-W399)</f>
        <v>6018018999</v>
      </c>
    </row>
    <row r="400" spans="2:33" ht="15.6" customHeight="1">
      <c r="C400" s="441"/>
      <c r="D400" s="442"/>
      <c r="E400" s="442"/>
      <c r="F400" s="443"/>
      <c r="G400" s="491"/>
      <c r="H400" s="211"/>
      <c r="I400" s="211"/>
      <c r="J400" s="493"/>
      <c r="K400" s="446">
        <f>IF(L400="","",SUM(L400:L401))</f>
        <v>7</v>
      </c>
      <c r="L400" s="210">
        <v>5</v>
      </c>
      <c r="M400" s="210">
        <v>0</v>
      </c>
      <c r="N400" s="448">
        <f>IF(M400="","",SUM(M400:M401))</f>
        <v>1</v>
      </c>
      <c r="O400" s="446">
        <f>IF(P400="","",SUM(P400:P401))</f>
        <v>12</v>
      </c>
      <c r="P400" s="210">
        <v>7</v>
      </c>
      <c r="Q400" s="210">
        <v>0</v>
      </c>
      <c r="R400" s="448">
        <f>IF(Q400="","",SUM(Q400:Q401))</f>
        <v>0</v>
      </c>
      <c r="S400" s="498"/>
      <c r="T400" s="499"/>
      <c r="U400" s="499"/>
      <c r="V400" s="499"/>
      <c r="W400" s="499"/>
      <c r="X400" s="499"/>
      <c r="Y400" s="500"/>
      <c r="Z400" s="500"/>
      <c r="AA400" s="501"/>
      <c r="AB400" s="501"/>
      <c r="AC400" s="501"/>
      <c r="AD400" s="474"/>
    </row>
    <row r="401" spans="3:30" ht="15.6" customHeight="1">
      <c r="C401" s="495" t="s">
        <v>555</v>
      </c>
      <c r="D401" s="496"/>
      <c r="E401" s="496"/>
      <c r="F401" s="497"/>
      <c r="G401" s="492"/>
      <c r="H401" s="213"/>
      <c r="I401" s="213"/>
      <c r="J401" s="494"/>
      <c r="K401" s="447"/>
      <c r="L401" s="212">
        <v>2</v>
      </c>
      <c r="M401" s="212">
        <v>1</v>
      </c>
      <c r="N401" s="449"/>
      <c r="O401" s="447"/>
      <c r="P401" s="212">
        <v>5</v>
      </c>
      <c r="Q401" s="212">
        <v>0</v>
      </c>
      <c r="R401" s="449"/>
      <c r="S401" s="498"/>
      <c r="T401" s="499"/>
      <c r="U401" s="499"/>
      <c r="V401" s="499"/>
      <c r="W401" s="499"/>
      <c r="X401" s="499"/>
      <c r="Y401" s="500"/>
      <c r="Z401" s="500"/>
      <c r="AA401" s="501"/>
      <c r="AB401" s="501"/>
      <c r="AC401" s="501"/>
      <c r="AD401" s="474"/>
    </row>
    <row r="402" spans="3:30" ht="15.6" customHeight="1">
      <c r="C402" s="479" t="s">
        <v>331</v>
      </c>
      <c r="D402" s="480"/>
      <c r="E402" s="480"/>
      <c r="F402" s="481"/>
      <c r="G402" s="206"/>
      <c r="H402" s="444" t="str">
        <f>IF(OR(G403="",J403="",),"",IF(G403-J403&gt;0,"○",IF(G403-J403=0,"△","●")))</f>
        <v>●</v>
      </c>
      <c r="I402" s="444"/>
      <c r="J402" s="207"/>
      <c r="K402" s="208"/>
      <c r="L402" s="445"/>
      <c r="M402" s="445"/>
      <c r="N402" s="209"/>
      <c r="O402" s="206"/>
      <c r="P402" s="444" t="str">
        <f>IF(OR(O403="",R403="",),"",IF(O403-R403&gt;0,"○",IF(O403-R403=0,"△","●")))</f>
        <v>○</v>
      </c>
      <c r="Q402" s="444"/>
      <c r="R402" s="207"/>
      <c r="S402" s="498">
        <f>IF(COUNTBLANK(G402:R404)=36,"",COUNTIF(G402:R404,"○")*3+COUNTIF(G402:R404,"△")*1)</f>
        <v>3</v>
      </c>
      <c r="T402" s="499"/>
      <c r="U402" s="499">
        <f>IF($S402="","",SUM(G403,K403,O403))</f>
        <v>6</v>
      </c>
      <c r="V402" s="499"/>
      <c r="W402" s="499">
        <f>IF($S402="","",SUM(J403,N403,R403))</f>
        <v>7</v>
      </c>
      <c r="X402" s="499"/>
      <c r="Y402" s="500">
        <f>IF($S402="","",U402-W402)</f>
        <v>-1</v>
      </c>
      <c r="Z402" s="500"/>
      <c r="AA402" s="505">
        <f>IF($AD402="","",RANK(AD402,$AD399:$AD407))</f>
        <v>2</v>
      </c>
      <c r="AB402" s="505"/>
      <c r="AC402" s="505"/>
      <c r="AD402" s="474">
        <f>IF($S402="","",S402*10^9+Y402*10^6+U402*10^3-W402)</f>
        <v>2999005993</v>
      </c>
    </row>
    <row r="403" spans="3:30" ht="15.6" customHeight="1">
      <c r="C403" s="482"/>
      <c r="D403" s="483"/>
      <c r="E403" s="483"/>
      <c r="F403" s="484"/>
      <c r="G403" s="446">
        <f>IF(H403="","",SUM(H403:H404))</f>
        <v>1</v>
      </c>
      <c r="H403" s="210">
        <f>IF(M400="","",M400)</f>
        <v>0</v>
      </c>
      <c r="I403" s="210">
        <f>IF(L400="","",L400)</f>
        <v>5</v>
      </c>
      <c r="J403" s="448">
        <f>IF(I403="","",SUM(I403:I404))</f>
        <v>7</v>
      </c>
      <c r="K403" s="491"/>
      <c r="L403" s="211"/>
      <c r="M403" s="211"/>
      <c r="N403" s="493"/>
      <c r="O403" s="446">
        <f>IF(P403="","",SUM(P403:P404))</f>
        <v>5</v>
      </c>
      <c r="P403" s="210">
        <v>5</v>
      </c>
      <c r="Q403" s="210">
        <v>0</v>
      </c>
      <c r="R403" s="448">
        <f>IF(Q403="","",SUM(Q403:Q404))</f>
        <v>0</v>
      </c>
      <c r="S403" s="498"/>
      <c r="T403" s="499"/>
      <c r="U403" s="499"/>
      <c r="V403" s="499"/>
      <c r="W403" s="499"/>
      <c r="X403" s="499"/>
      <c r="Y403" s="500"/>
      <c r="Z403" s="500"/>
      <c r="AA403" s="505"/>
      <c r="AB403" s="505"/>
      <c r="AC403" s="505"/>
      <c r="AD403" s="474"/>
    </row>
    <row r="404" spans="3:30" ht="15.6" customHeight="1">
      <c r="C404" s="502" t="s">
        <v>556</v>
      </c>
      <c r="D404" s="503"/>
      <c r="E404" s="503"/>
      <c r="F404" s="504"/>
      <c r="G404" s="447"/>
      <c r="H404" s="212">
        <f>IF(M401="","",M401)</f>
        <v>1</v>
      </c>
      <c r="I404" s="212">
        <f>IF(L401="","",L401)</f>
        <v>2</v>
      </c>
      <c r="J404" s="449"/>
      <c r="K404" s="492"/>
      <c r="L404" s="213"/>
      <c r="M404" s="213"/>
      <c r="N404" s="494"/>
      <c r="O404" s="447"/>
      <c r="P404" s="212">
        <v>0</v>
      </c>
      <c r="Q404" s="212">
        <v>0</v>
      </c>
      <c r="R404" s="449"/>
      <c r="S404" s="498"/>
      <c r="T404" s="499"/>
      <c r="U404" s="499"/>
      <c r="V404" s="499"/>
      <c r="W404" s="499"/>
      <c r="X404" s="499"/>
      <c r="Y404" s="500"/>
      <c r="Z404" s="500"/>
      <c r="AA404" s="505"/>
      <c r="AB404" s="505"/>
      <c r="AC404" s="505"/>
      <c r="AD404" s="474"/>
    </row>
    <row r="405" spans="3:30" ht="15.6" customHeight="1">
      <c r="C405" s="397" t="s">
        <v>337</v>
      </c>
      <c r="D405" s="398"/>
      <c r="E405" s="398"/>
      <c r="F405" s="399"/>
      <c r="G405" s="206"/>
      <c r="H405" s="444" t="str">
        <f>IF(OR(G406="",J406="",),"",IF(G406-J406&gt;0,"○",IF(G406-J406=0,"△","●")))</f>
        <v>●</v>
      </c>
      <c r="I405" s="444"/>
      <c r="J405" s="207"/>
      <c r="K405" s="206"/>
      <c r="L405" s="444" t="str">
        <f>IF(OR(K406="",N406="",),"",IF(K406-N406&gt;0,"○",IF(K406-N406=0,"△","●")))</f>
        <v>●</v>
      </c>
      <c r="M405" s="444"/>
      <c r="N405" s="207"/>
      <c r="O405" s="208"/>
      <c r="P405" s="445"/>
      <c r="Q405" s="445"/>
      <c r="R405" s="209"/>
      <c r="S405" s="498">
        <f>IF(COUNTBLANK(G405:R407)=36,"",COUNTIF(G405:R407,"○")*3+COUNTIF(G405:R407,"△")*1)</f>
        <v>0</v>
      </c>
      <c r="T405" s="499"/>
      <c r="U405" s="499">
        <f>IF($S405="","",SUM(G406,K406,O406))</f>
        <v>0</v>
      </c>
      <c r="V405" s="499"/>
      <c r="W405" s="499">
        <f>IF($S405="","",SUM(J406,N406,R406))</f>
        <v>17</v>
      </c>
      <c r="X405" s="499"/>
      <c r="Y405" s="500">
        <f>IF($S405="","",U405-W405)</f>
        <v>-17</v>
      </c>
      <c r="Z405" s="500"/>
      <c r="AA405" s="518">
        <f>IF($AD405="","",RANK(AD405,$AD399:$AD407))</f>
        <v>3</v>
      </c>
      <c r="AB405" s="518"/>
      <c r="AC405" s="518"/>
      <c r="AD405" s="474">
        <f>IF($S405="","",S405*10^9+Y405*10^6+U405*10^3-W405)</f>
        <v>-17000017</v>
      </c>
    </row>
    <row r="406" spans="3:30" ht="15.6" customHeight="1">
      <c r="C406" s="400"/>
      <c r="D406" s="401"/>
      <c r="E406" s="401"/>
      <c r="F406" s="402"/>
      <c r="G406" s="446">
        <f>IF(H406="","",SUM(H406:H407))</f>
        <v>0</v>
      </c>
      <c r="H406" s="210">
        <f>IF(Q400="","",Q400)</f>
        <v>0</v>
      </c>
      <c r="I406" s="210">
        <f>IF(P400="","",P400)</f>
        <v>7</v>
      </c>
      <c r="J406" s="448">
        <f>IF(I406="","",SUM(I406:I407))</f>
        <v>12</v>
      </c>
      <c r="K406" s="446">
        <f>IF(L406="","",SUM(L406:L407))</f>
        <v>0</v>
      </c>
      <c r="L406" s="210">
        <f>IF(Q403="","",Q403)</f>
        <v>0</v>
      </c>
      <c r="M406" s="210">
        <f>IF(P403="","",P403)</f>
        <v>5</v>
      </c>
      <c r="N406" s="448">
        <f>IF(M406="","",SUM(M406:M407))</f>
        <v>5</v>
      </c>
      <c r="O406" s="491"/>
      <c r="P406" s="211"/>
      <c r="Q406" s="211"/>
      <c r="R406" s="493"/>
      <c r="S406" s="498"/>
      <c r="T406" s="499"/>
      <c r="U406" s="499"/>
      <c r="V406" s="499"/>
      <c r="W406" s="499"/>
      <c r="X406" s="499"/>
      <c r="Y406" s="500"/>
      <c r="Z406" s="500"/>
      <c r="AA406" s="518"/>
      <c r="AB406" s="518"/>
      <c r="AC406" s="518"/>
      <c r="AD406" s="474"/>
    </row>
    <row r="407" spans="3:30" ht="15.6" customHeight="1">
      <c r="C407" s="502" t="s">
        <v>551</v>
      </c>
      <c r="D407" s="503"/>
      <c r="E407" s="503"/>
      <c r="F407" s="504"/>
      <c r="G407" s="447"/>
      <c r="H407" s="212">
        <f>IF(Q401="","",Q401)</f>
        <v>0</v>
      </c>
      <c r="I407" s="212">
        <f>IF(P401="","",P401)</f>
        <v>5</v>
      </c>
      <c r="J407" s="449"/>
      <c r="K407" s="447"/>
      <c r="L407" s="212">
        <f>IF(Q404="","",Q404)</f>
        <v>0</v>
      </c>
      <c r="M407" s="212">
        <f>IF(P404="","",P404)</f>
        <v>0</v>
      </c>
      <c r="N407" s="449"/>
      <c r="O407" s="492"/>
      <c r="P407" s="213"/>
      <c r="Q407" s="213"/>
      <c r="R407" s="494"/>
      <c r="S407" s="498"/>
      <c r="T407" s="499"/>
      <c r="U407" s="499"/>
      <c r="V407" s="499"/>
      <c r="W407" s="499"/>
      <c r="X407" s="499"/>
      <c r="Y407" s="500"/>
      <c r="Z407" s="500"/>
      <c r="AA407" s="518"/>
      <c r="AB407" s="518"/>
      <c r="AC407" s="518"/>
      <c r="AD407" s="474"/>
    </row>
    <row r="408" spans="3:30" s="193" customFormat="1" ht="15.6" customHeight="1">
      <c r="C408" s="190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1"/>
      <c r="U408" s="232"/>
      <c r="V408" s="232"/>
      <c r="W408" s="232"/>
      <c r="X408" s="232"/>
      <c r="Y408" s="232"/>
      <c r="Z408" s="232"/>
      <c r="AA408" s="232"/>
      <c r="AB408" s="232"/>
      <c r="AC408" s="232"/>
      <c r="AD408" s="192"/>
    </row>
    <row r="409" spans="3:30" s="193" customFormat="1" ht="15.6" customHeight="1">
      <c r="C409" s="190"/>
      <c r="D409" s="190"/>
      <c r="E409" s="190"/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1"/>
      <c r="U409" s="232"/>
      <c r="V409" s="232"/>
      <c r="W409" s="232"/>
      <c r="X409" s="232"/>
      <c r="Y409" s="232"/>
      <c r="Z409" s="232"/>
      <c r="AA409" s="232"/>
      <c r="AB409" s="232"/>
      <c r="AC409" s="232"/>
      <c r="AD409" s="192"/>
    </row>
    <row r="410" spans="3:30" s="193" customFormat="1" ht="15.6" customHeight="1">
      <c r="C410" s="190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1"/>
      <c r="U410" s="232"/>
      <c r="V410" s="232"/>
      <c r="W410" s="232"/>
      <c r="X410" s="232"/>
      <c r="Y410" s="232"/>
      <c r="Z410" s="232"/>
      <c r="AA410" s="232"/>
      <c r="AB410" s="232"/>
      <c r="AC410" s="232"/>
      <c r="AD410" s="192"/>
    </row>
    <row r="411" spans="3:30" ht="15.6" customHeight="1">
      <c r="C411" s="195"/>
    </row>
    <row r="412" spans="3:30" ht="15.6" customHeight="1">
      <c r="C412" s="388">
        <v>29</v>
      </c>
      <c r="D412" s="389"/>
      <c r="E412" s="389"/>
      <c r="F412" s="390"/>
      <c r="G412" s="397" t="str">
        <f>C415</f>
        <v>小千谷SC
U-12</v>
      </c>
      <c r="H412" s="398"/>
      <c r="I412" s="398"/>
      <c r="J412" s="399"/>
      <c r="K412" s="397" t="str">
        <f>C418</f>
        <v>エスプリ長岡FC
技</v>
      </c>
      <c r="L412" s="398"/>
      <c r="M412" s="398"/>
      <c r="N412" s="399"/>
      <c r="O412" s="397" t="str">
        <f>C421</f>
        <v>Re：Union</v>
      </c>
      <c r="P412" s="398"/>
      <c r="Q412" s="398"/>
      <c r="R412" s="399"/>
      <c r="S412" s="405" t="s">
        <v>543</v>
      </c>
      <c r="T412" s="406"/>
      <c r="U412" s="411" t="s">
        <v>544</v>
      </c>
      <c r="V412" s="406"/>
      <c r="W412" s="411" t="s">
        <v>545</v>
      </c>
      <c r="X412" s="406"/>
      <c r="Y412" s="414" t="s">
        <v>546</v>
      </c>
      <c r="Z412" s="415"/>
      <c r="AA412" s="509" t="s">
        <v>547</v>
      </c>
      <c r="AB412" s="510"/>
      <c r="AC412" s="511"/>
      <c r="AD412" s="197"/>
    </row>
    <row r="413" spans="3:30" ht="15.6" customHeight="1">
      <c r="C413" s="391"/>
      <c r="D413" s="392"/>
      <c r="E413" s="392"/>
      <c r="F413" s="393"/>
      <c r="G413" s="400"/>
      <c r="H413" s="401"/>
      <c r="I413" s="401"/>
      <c r="J413" s="402"/>
      <c r="K413" s="400"/>
      <c r="L413" s="401"/>
      <c r="M413" s="401"/>
      <c r="N413" s="402"/>
      <c r="O413" s="400"/>
      <c r="P413" s="401"/>
      <c r="Q413" s="401"/>
      <c r="R413" s="402"/>
      <c r="S413" s="407"/>
      <c r="T413" s="408"/>
      <c r="U413" s="412"/>
      <c r="V413" s="408"/>
      <c r="W413" s="412"/>
      <c r="X413" s="408"/>
      <c r="Y413" s="416"/>
      <c r="Z413" s="417"/>
      <c r="AA413" s="512"/>
      <c r="AB413" s="513"/>
      <c r="AC413" s="514"/>
      <c r="AD413" s="197"/>
    </row>
    <row r="414" spans="3:30" ht="15.6" customHeight="1">
      <c r="C414" s="394"/>
      <c r="D414" s="395"/>
      <c r="E414" s="395"/>
      <c r="F414" s="396"/>
      <c r="G414" s="502" t="str">
        <f>C417</f>
        <v>中越</v>
      </c>
      <c r="H414" s="503"/>
      <c r="I414" s="503"/>
      <c r="J414" s="504"/>
      <c r="K414" s="502" t="str">
        <f>C420</f>
        <v>中越</v>
      </c>
      <c r="L414" s="503"/>
      <c r="M414" s="503"/>
      <c r="N414" s="504"/>
      <c r="O414" s="502" t="str">
        <f>C423</f>
        <v>新潟東</v>
      </c>
      <c r="P414" s="503"/>
      <c r="Q414" s="503"/>
      <c r="R414" s="504"/>
      <c r="S414" s="409"/>
      <c r="T414" s="410"/>
      <c r="U414" s="413"/>
      <c r="V414" s="410"/>
      <c r="W414" s="413"/>
      <c r="X414" s="410"/>
      <c r="Y414" s="418"/>
      <c r="Z414" s="419"/>
      <c r="AA414" s="515"/>
      <c r="AB414" s="516"/>
      <c r="AC414" s="517"/>
      <c r="AD414" s="197"/>
    </row>
    <row r="415" spans="3:30" ht="15.6" customHeight="1">
      <c r="C415" s="438" t="s">
        <v>614</v>
      </c>
      <c r="D415" s="439"/>
      <c r="E415" s="439"/>
      <c r="F415" s="440"/>
      <c r="G415" s="208"/>
      <c r="H415" s="445"/>
      <c r="I415" s="445"/>
      <c r="J415" s="209"/>
      <c r="K415" s="206"/>
      <c r="L415" s="444" t="str">
        <f>IF(OR(K416="",N416="",),"",IF(K416-N416&gt;0,"○",IF(K416-N416=0,"△","●")))</f>
        <v>○</v>
      </c>
      <c r="M415" s="444"/>
      <c r="N415" s="207"/>
      <c r="O415" s="206"/>
      <c r="P415" s="444" t="str">
        <f>IF(OR(O416="",R416="",),"",IF(O416-R416&gt;0,"○",IF(O416-R416=0,"△","●")))</f>
        <v>○</v>
      </c>
      <c r="Q415" s="444"/>
      <c r="R415" s="207"/>
      <c r="S415" s="498">
        <f>IF(COUNTBLANK(G415:R417)=36,"",COUNTIF(G415:R417,"○")*3+COUNTIF(G415:R417,"△")*1)</f>
        <v>6</v>
      </c>
      <c r="T415" s="499"/>
      <c r="U415" s="499">
        <f>IF($S415="","",SUM(G416,K416,O416))</f>
        <v>21</v>
      </c>
      <c r="V415" s="499"/>
      <c r="W415" s="499">
        <f>IF($S415="","",SUM(J416,N416,R416))</f>
        <v>0</v>
      </c>
      <c r="X415" s="499"/>
      <c r="Y415" s="500">
        <f>IF($S415="","",U415-W415)</f>
        <v>21</v>
      </c>
      <c r="Z415" s="500"/>
      <c r="AA415" s="501">
        <f>IF($AD415="","",RANK(AD415,$AD415:$AD423))</f>
        <v>1</v>
      </c>
      <c r="AB415" s="501"/>
      <c r="AC415" s="501"/>
      <c r="AD415" s="474">
        <f>IF($S415="","",S415*10^9+Y415*10^6+U415*10^3-W415)</f>
        <v>6021021000</v>
      </c>
    </row>
    <row r="416" spans="3:30" ht="15.6" customHeight="1">
      <c r="C416" s="441"/>
      <c r="D416" s="442"/>
      <c r="E416" s="442"/>
      <c r="F416" s="443"/>
      <c r="G416" s="491"/>
      <c r="H416" s="211"/>
      <c r="I416" s="211"/>
      <c r="J416" s="493"/>
      <c r="K416" s="446">
        <f>IF(L416="","",SUM(L416:L417))</f>
        <v>5</v>
      </c>
      <c r="L416" s="210">
        <v>2</v>
      </c>
      <c r="M416" s="210">
        <v>0</v>
      </c>
      <c r="N416" s="448">
        <f>IF(M416="","",SUM(M416:M417))</f>
        <v>0</v>
      </c>
      <c r="O416" s="446">
        <f>IF(P416="","",SUM(P416:P417))</f>
        <v>16</v>
      </c>
      <c r="P416" s="210">
        <v>7</v>
      </c>
      <c r="Q416" s="210">
        <v>0</v>
      </c>
      <c r="R416" s="448">
        <f>IF(Q416="","",SUM(Q416:Q417))</f>
        <v>0</v>
      </c>
      <c r="S416" s="498"/>
      <c r="T416" s="499"/>
      <c r="U416" s="499"/>
      <c r="V416" s="499"/>
      <c r="W416" s="499"/>
      <c r="X416" s="499"/>
      <c r="Y416" s="500"/>
      <c r="Z416" s="500"/>
      <c r="AA416" s="501"/>
      <c r="AB416" s="501"/>
      <c r="AC416" s="501"/>
      <c r="AD416" s="474"/>
    </row>
    <row r="417" spans="2:33" ht="15.6" customHeight="1">
      <c r="C417" s="495" t="s">
        <v>551</v>
      </c>
      <c r="D417" s="496"/>
      <c r="E417" s="496"/>
      <c r="F417" s="497"/>
      <c r="G417" s="492"/>
      <c r="H417" s="213"/>
      <c r="I417" s="213"/>
      <c r="J417" s="494"/>
      <c r="K417" s="447"/>
      <c r="L417" s="212">
        <v>3</v>
      </c>
      <c r="M417" s="212">
        <v>0</v>
      </c>
      <c r="N417" s="449"/>
      <c r="O417" s="447"/>
      <c r="P417" s="212">
        <v>9</v>
      </c>
      <c r="Q417" s="212">
        <v>0</v>
      </c>
      <c r="R417" s="449"/>
      <c r="S417" s="498"/>
      <c r="T417" s="499"/>
      <c r="U417" s="499"/>
      <c r="V417" s="499"/>
      <c r="W417" s="499"/>
      <c r="X417" s="499"/>
      <c r="Y417" s="500"/>
      <c r="Z417" s="500"/>
      <c r="AA417" s="501"/>
      <c r="AB417" s="501"/>
      <c r="AC417" s="501"/>
      <c r="AD417" s="474"/>
    </row>
    <row r="418" spans="2:33" ht="15.6" customHeight="1">
      <c r="C418" s="397" t="s">
        <v>615</v>
      </c>
      <c r="D418" s="398"/>
      <c r="E418" s="398"/>
      <c r="F418" s="399"/>
      <c r="G418" s="206"/>
      <c r="H418" s="444" t="str">
        <f>IF(OR(G419="",J419="",),"",IF(G419-J419&gt;0,"○",IF(G419-J419=0,"△","●")))</f>
        <v>●</v>
      </c>
      <c r="I418" s="444"/>
      <c r="J418" s="207"/>
      <c r="K418" s="208"/>
      <c r="L418" s="445"/>
      <c r="M418" s="445"/>
      <c r="N418" s="209"/>
      <c r="O418" s="206"/>
      <c r="P418" s="444" t="str">
        <f>IF(OR(O419="",R419="",),"",IF(O419-R419&gt;0,"○",IF(O419-R419=0,"△","●")))</f>
        <v>○</v>
      </c>
      <c r="Q418" s="444"/>
      <c r="R418" s="207"/>
      <c r="S418" s="498">
        <f>IF(COUNTBLANK(G418:R420)=36,"",COUNTIF(G418:R420,"○")*3+COUNTIF(G418:R420,"△")*1)</f>
        <v>3</v>
      </c>
      <c r="T418" s="499"/>
      <c r="U418" s="499">
        <f>IF($S418="","",SUM(G419,K419,O419))</f>
        <v>6</v>
      </c>
      <c r="V418" s="499"/>
      <c r="W418" s="499">
        <f>IF($S418="","",SUM(J419,N419,R419))</f>
        <v>6</v>
      </c>
      <c r="X418" s="499"/>
      <c r="Y418" s="500">
        <f>IF($S418="","",U418-W418)</f>
        <v>0</v>
      </c>
      <c r="Z418" s="500"/>
      <c r="AA418" s="518">
        <f>IF($AD418="","",RANK(AD418,$AD415:$AD423))</f>
        <v>2</v>
      </c>
      <c r="AB418" s="518"/>
      <c r="AC418" s="518"/>
      <c r="AD418" s="474">
        <f>IF($S418="","",S418*10^9+Y418*10^6+U418*10^3-W418)</f>
        <v>3000005994</v>
      </c>
    </row>
    <row r="419" spans="2:33" ht="15.6" customHeight="1">
      <c r="C419" s="400"/>
      <c r="D419" s="401"/>
      <c r="E419" s="401"/>
      <c r="F419" s="402"/>
      <c r="G419" s="446">
        <f>IF(H419="","",SUM(H419:H420))</f>
        <v>0</v>
      </c>
      <c r="H419" s="210">
        <f>IF(M416="","",M416)</f>
        <v>0</v>
      </c>
      <c r="I419" s="210">
        <f>IF(L416="","",L416)</f>
        <v>2</v>
      </c>
      <c r="J419" s="448">
        <f>IF(I419="","",SUM(I419:I420))</f>
        <v>5</v>
      </c>
      <c r="K419" s="491"/>
      <c r="L419" s="211"/>
      <c r="M419" s="211"/>
      <c r="N419" s="493"/>
      <c r="O419" s="446">
        <f>IF(P419="","",SUM(P419:P420))</f>
        <v>6</v>
      </c>
      <c r="P419" s="210">
        <v>1</v>
      </c>
      <c r="Q419" s="210">
        <v>1</v>
      </c>
      <c r="R419" s="448">
        <f>IF(Q419="","",SUM(Q419:Q420))</f>
        <v>1</v>
      </c>
      <c r="S419" s="498"/>
      <c r="T419" s="499"/>
      <c r="U419" s="499"/>
      <c r="V419" s="499"/>
      <c r="W419" s="499"/>
      <c r="X419" s="499"/>
      <c r="Y419" s="500"/>
      <c r="Z419" s="500"/>
      <c r="AA419" s="518"/>
      <c r="AB419" s="518"/>
      <c r="AC419" s="518"/>
      <c r="AD419" s="474"/>
    </row>
    <row r="420" spans="2:33" ht="15.6" customHeight="1">
      <c r="C420" s="502" t="s">
        <v>551</v>
      </c>
      <c r="D420" s="503"/>
      <c r="E420" s="503"/>
      <c r="F420" s="504"/>
      <c r="G420" s="447"/>
      <c r="H420" s="212">
        <f>IF(M417="","",M417)</f>
        <v>0</v>
      </c>
      <c r="I420" s="212">
        <f>IF(L417="","",L417)</f>
        <v>3</v>
      </c>
      <c r="J420" s="449"/>
      <c r="K420" s="492"/>
      <c r="L420" s="213"/>
      <c r="M420" s="213"/>
      <c r="N420" s="494"/>
      <c r="O420" s="447"/>
      <c r="P420" s="212">
        <v>5</v>
      </c>
      <c r="Q420" s="212">
        <v>0</v>
      </c>
      <c r="R420" s="449"/>
      <c r="S420" s="498"/>
      <c r="T420" s="499"/>
      <c r="U420" s="499"/>
      <c r="V420" s="499"/>
      <c r="W420" s="499"/>
      <c r="X420" s="499"/>
      <c r="Y420" s="500"/>
      <c r="Z420" s="500"/>
      <c r="AA420" s="518"/>
      <c r="AB420" s="518"/>
      <c r="AC420" s="518"/>
      <c r="AD420" s="474"/>
    </row>
    <row r="421" spans="2:33" ht="15.6" customHeight="1">
      <c r="C421" s="397" t="s">
        <v>616</v>
      </c>
      <c r="D421" s="398"/>
      <c r="E421" s="398"/>
      <c r="F421" s="399"/>
      <c r="G421" s="206"/>
      <c r="H421" s="444" t="str">
        <f>IF(OR(G422="",J422="",),"",IF(G422-J422&gt;0,"○",IF(G422-J422=0,"△","●")))</f>
        <v>●</v>
      </c>
      <c r="I421" s="444"/>
      <c r="J421" s="207"/>
      <c r="K421" s="206"/>
      <c r="L421" s="444" t="str">
        <f>IF(OR(K422="",N422="",),"",IF(K422-N422&gt;0,"○",IF(K422-N422=0,"△","●")))</f>
        <v>●</v>
      </c>
      <c r="M421" s="444"/>
      <c r="N421" s="207"/>
      <c r="O421" s="208"/>
      <c r="P421" s="445"/>
      <c r="Q421" s="445"/>
      <c r="R421" s="209"/>
      <c r="S421" s="498">
        <f>IF(COUNTBLANK(G421:R423)=36,"",COUNTIF(G421:R423,"○")*3+COUNTIF(G421:R423,"△")*1)</f>
        <v>0</v>
      </c>
      <c r="T421" s="499"/>
      <c r="U421" s="499">
        <f>IF($S421="","",SUM(G422,K422,O422))</f>
        <v>1</v>
      </c>
      <c r="V421" s="499"/>
      <c r="W421" s="499">
        <f>IF($S421="","",SUM(J422,N422,R422))</f>
        <v>22</v>
      </c>
      <c r="X421" s="499"/>
      <c r="Y421" s="500">
        <f>IF($S421="","",U421-W421)</f>
        <v>-21</v>
      </c>
      <c r="Z421" s="500"/>
      <c r="AA421" s="518">
        <f>IF($AD421="","",RANK(AD421,$AD415:$AD423))</f>
        <v>3</v>
      </c>
      <c r="AB421" s="518"/>
      <c r="AC421" s="518"/>
      <c r="AD421" s="474">
        <f>IF($S421="","",S421*10^9+Y421*10^6+U421*10^3-W421)</f>
        <v>-20999022</v>
      </c>
    </row>
    <row r="422" spans="2:33" ht="15.6" customHeight="1">
      <c r="C422" s="400"/>
      <c r="D422" s="401"/>
      <c r="E422" s="401"/>
      <c r="F422" s="402"/>
      <c r="G422" s="446">
        <f>IF(H422="","",SUM(H422:H423))</f>
        <v>0</v>
      </c>
      <c r="H422" s="210">
        <f>IF(Q416="","",Q416)</f>
        <v>0</v>
      </c>
      <c r="I422" s="210">
        <f>IF(P416="","",P416)</f>
        <v>7</v>
      </c>
      <c r="J422" s="448">
        <f>IF(I422="","",SUM(I422:I423))</f>
        <v>16</v>
      </c>
      <c r="K422" s="446">
        <f>IF(L422="","",SUM(L422:L423))</f>
        <v>1</v>
      </c>
      <c r="L422" s="210">
        <f>IF(Q419="","",Q419)</f>
        <v>1</v>
      </c>
      <c r="M422" s="210">
        <f>IF(P419="","",P419)</f>
        <v>1</v>
      </c>
      <c r="N422" s="448">
        <f>IF(M422="","",SUM(M422:M423))</f>
        <v>6</v>
      </c>
      <c r="O422" s="491"/>
      <c r="P422" s="211"/>
      <c r="Q422" s="211"/>
      <c r="R422" s="493"/>
      <c r="S422" s="498"/>
      <c r="T422" s="499"/>
      <c r="U422" s="499"/>
      <c r="V422" s="499"/>
      <c r="W422" s="499"/>
      <c r="X422" s="499"/>
      <c r="Y422" s="500"/>
      <c r="Z422" s="500"/>
      <c r="AA422" s="518"/>
      <c r="AB422" s="518"/>
      <c r="AC422" s="518"/>
      <c r="AD422" s="474"/>
    </row>
    <row r="423" spans="2:33" ht="15.6" customHeight="1">
      <c r="C423" s="502" t="s">
        <v>549</v>
      </c>
      <c r="D423" s="503"/>
      <c r="E423" s="503"/>
      <c r="F423" s="504"/>
      <c r="G423" s="447"/>
      <c r="H423" s="212">
        <f>IF(Q417="","",Q417)</f>
        <v>0</v>
      </c>
      <c r="I423" s="212">
        <f>IF(P417="","",P417)</f>
        <v>9</v>
      </c>
      <c r="J423" s="449"/>
      <c r="K423" s="447"/>
      <c r="L423" s="212">
        <f>IF(Q420="","",Q420)</f>
        <v>0</v>
      </c>
      <c r="M423" s="212">
        <f>IF(P420="","",P420)</f>
        <v>5</v>
      </c>
      <c r="N423" s="449"/>
      <c r="O423" s="492"/>
      <c r="P423" s="213"/>
      <c r="Q423" s="213"/>
      <c r="R423" s="494"/>
      <c r="S423" s="498"/>
      <c r="T423" s="499"/>
      <c r="U423" s="499"/>
      <c r="V423" s="499"/>
      <c r="W423" s="499"/>
      <c r="X423" s="499"/>
      <c r="Y423" s="500"/>
      <c r="Z423" s="500"/>
      <c r="AA423" s="518"/>
      <c r="AB423" s="518"/>
      <c r="AC423" s="518"/>
      <c r="AD423" s="474"/>
    </row>
    <row r="424" spans="2:33" ht="15.6" customHeight="1">
      <c r="B424" s="214"/>
      <c r="C424" s="214"/>
      <c r="D424" s="214"/>
      <c r="E424" s="214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6"/>
      <c r="S424" s="216"/>
      <c r="T424" s="216"/>
      <c r="U424" s="216"/>
      <c r="V424" s="217"/>
      <c r="W424" s="217"/>
      <c r="X424" s="217"/>
      <c r="Y424" s="217"/>
      <c r="Z424" s="217"/>
      <c r="AA424" s="217"/>
      <c r="AB424" s="217"/>
      <c r="AC424" s="217"/>
      <c r="AD424" s="217"/>
      <c r="AE424" s="217"/>
      <c r="AF424" s="217"/>
      <c r="AG424" s="197"/>
    </row>
    <row r="425" spans="2:33" ht="15.6" customHeight="1">
      <c r="B425" s="214"/>
      <c r="C425" s="214"/>
      <c r="D425" s="214"/>
      <c r="E425" s="214"/>
      <c r="F425" s="215"/>
      <c r="G425" s="215"/>
      <c r="H425" s="215"/>
      <c r="I425" s="215"/>
      <c r="J425" s="215"/>
      <c r="K425" s="215"/>
      <c r="L425" s="215"/>
      <c r="M425" s="215"/>
      <c r="N425" s="215"/>
      <c r="O425" s="215"/>
      <c r="P425" s="215"/>
      <c r="Q425" s="215"/>
      <c r="R425" s="216"/>
      <c r="S425" s="216"/>
      <c r="T425" s="216"/>
      <c r="U425" s="216"/>
      <c r="V425" s="217"/>
      <c r="W425" s="217"/>
      <c r="X425" s="217"/>
      <c r="Y425" s="217"/>
      <c r="Z425" s="217"/>
      <c r="AA425" s="217"/>
      <c r="AB425" s="217"/>
      <c r="AC425" s="217"/>
      <c r="AD425" s="217"/>
      <c r="AE425" s="217"/>
      <c r="AF425" s="217"/>
      <c r="AG425" s="197"/>
    </row>
    <row r="426" spans="2:33" ht="15.6" customHeight="1">
      <c r="C426" s="388">
        <v>30</v>
      </c>
      <c r="D426" s="389"/>
      <c r="E426" s="389"/>
      <c r="F426" s="390"/>
      <c r="G426" s="397" t="str">
        <f>C429</f>
        <v>新潟ナポリ
FC三条Jr</v>
      </c>
      <c r="H426" s="398"/>
      <c r="I426" s="398"/>
      <c r="J426" s="399"/>
      <c r="K426" s="397" t="str">
        <f>C432</f>
        <v>村松サッカー
スポーツ少年団</v>
      </c>
      <c r="L426" s="398"/>
      <c r="M426" s="398"/>
      <c r="N426" s="399"/>
      <c r="O426" s="397" t="str">
        <f>C435</f>
        <v>Primasale
上越国府</v>
      </c>
      <c r="P426" s="398"/>
      <c r="Q426" s="398"/>
      <c r="R426" s="399"/>
      <c r="S426" s="405" t="s">
        <v>543</v>
      </c>
      <c r="T426" s="406"/>
      <c r="U426" s="411" t="s">
        <v>544</v>
      </c>
      <c r="V426" s="406"/>
      <c r="W426" s="411" t="s">
        <v>545</v>
      </c>
      <c r="X426" s="406"/>
      <c r="Y426" s="414" t="s">
        <v>546</v>
      </c>
      <c r="Z426" s="415"/>
      <c r="AA426" s="509" t="s">
        <v>547</v>
      </c>
      <c r="AB426" s="510"/>
      <c r="AC426" s="511"/>
      <c r="AD426" s="197"/>
    </row>
    <row r="427" spans="2:33" ht="15.6" customHeight="1">
      <c r="C427" s="391"/>
      <c r="D427" s="392"/>
      <c r="E427" s="392"/>
      <c r="F427" s="393"/>
      <c r="G427" s="400"/>
      <c r="H427" s="401"/>
      <c r="I427" s="401"/>
      <c r="J427" s="402"/>
      <c r="K427" s="400"/>
      <c r="L427" s="401"/>
      <c r="M427" s="401"/>
      <c r="N427" s="402"/>
      <c r="O427" s="400"/>
      <c r="P427" s="401"/>
      <c r="Q427" s="401"/>
      <c r="R427" s="402"/>
      <c r="S427" s="407"/>
      <c r="T427" s="408"/>
      <c r="U427" s="412"/>
      <c r="V427" s="408"/>
      <c r="W427" s="412"/>
      <c r="X427" s="408"/>
      <c r="Y427" s="416"/>
      <c r="Z427" s="417"/>
      <c r="AA427" s="512"/>
      <c r="AB427" s="513"/>
      <c r="AC427" s="514"/>
      <c r="AD427" s="197"/>
    </row>
    <row r="428" spans="2:33" ht="15.6" customHeight="1">
      <c r="C428" s="394"/>
      <c r="D428" s="395"/>
      <c r="E428" s="395"/>
      <c r="F428" s="396"/>
      <c r="G428" s="502" t="str">
        <f>C431</f>
        <v>中越</v>
      </c>
      <c r="H428" s="503"/>
      <c r="I428" s="503"/>
      <c r="J428" s="504"/>
      <c r="K428" s="502" t="str">
        <f>C434</f>
        <v>下越</v>
      </c>
      <c r="L428" s="503"/>
      <c r="M428" s="503"/>
      <c r="N428" s="504"/>
      <c r="O428" s="502" t="str">
        <f>C437</f>
        <v>上越</v>
      </c>
      <c r="P428" s="503"/>
      <c r="Q428" s="503"/>
      <c r="R428" s="504"/>
      <c r="S428" s="409"/>
      <c r="T428" s="410"/>
      <c r="U428" s="413"/>
      <c r="V428" s="410"/>
      <c r="W428" s="413"/>
      <c r="X428" s="410"/>
      <c r="Y428" s="418"/>
      <c r="Z428" s="419"/>
      <c r="AA428" s="515"/>
      <c r="AB428" s="516"/>
      <c r="AC428" s="517"/>
      <c r="AD428" s="197"/>
    </row>
    <row r="429" spans="2:33" ht="15.6" customHeight="1">
      <c r="C429" s="438" t="s">
        <v>617</v>
      </c>
      <c r="D429" s="439"/>
      <c r="E429" s="439"/>
      <c r="F429" s="440"/>
      <c r="G429" s="208"/>
      <c r="H429" s="445"/>
      <c r="I429" s="445"/>
      <c r="J429" s="209"/>
      <c r="K429" s="206"/>
      <c r="L429" s="444" t="str">
        <f>IF(OR(K430="",N430="",),"",IF(K430-N430&gt;0,"○",IF(K430-N430=0,"△","●")))</f>
        <v>○</v>
      </c>
      <c r="M429" s="444"/>
      <c r="N429" s="207"/>
      <c r="O429" s="206"/>
      <c r="P429" s="444" t="str">
        <f>IF(OR(O430="",R430="",),"",IF(O430-R430&gt;0,"○",IF(O430-R430=0,"△","●")))</f>
        <v>○</v>
      </c>
      <c r="Q429" s="444"/>
      <c r="R429" s="207"/>
      <c r="S429" s="498">
        <f>IF(COUNTBLANK(G429:R431)=36,"",COUNTIF(G429:R431,"○")*3+COUNTIF(G429:R431,"△")*1)</f>
        <v>6</v>
      </c>
      <c r="T429" s="499"/>
      <c r="U429" s="499">
        <f>IF($S429="","",SUM(G430,K430,O430))</f>
        <v>14</v>
      </c>
      <c r="V429" s="499"/>
      <c r="W429" s="499">
        <f>IF($S429="","",SUM(J430,N430,R430))</f>
        <v>3</v>
      </c>
      <c r="X429" s="499"/>
      <c r="Y429" s="500">
        <f>IF($S429="","",U429-W429)</f>
        <v>11</v>
      </c>
      <c r="Z429" s="500"/>
      <c r="AA429" s="501">
        <f>IF($AD429="","",RANK(AD429,$AD429:$AD437))</f>
        <v>1</v>
      </c>
      <c r="AB429" s="501"/>
      <c r="AC429" s="501"/>
      <c r="AD429" s="474">
        <f>IF($S429="","",S429*10^9+Y429*10^6+U429*10^3-W429)</f>
        <v>6011013997</v>
      </c>
    </row>
    <row r="430" spans="2:33" ht="15.6" customHeight="1">
      <c r="C430" s="441"/>
      <c r="D430" s="442"/>
      <c r="E430" s="442"/>
      <c r="F430" s="443"/>
      <c r="G430" s="491"/>
      <c r="H430" s="211"/>
      <c r="I430" s="211"/>
      <c r="J430" s="493"/>
      <c r="K430" s="446">
        <f>IF(L430="","",SUM(L430:L431))</f>
        <v>7</v>
      </c>
      <c r="L430" s="210">
        <v>4</v>
      </c>
      <c r="M430" s="210">
        <v>0</v>
      </c>
      <c r="N430" s="448">
        <f>IF(M430="","",SUM(M430:M431))</f>
        <v>1</v>
      </c>
      <c r="O430" s="446">
        <f>IF(P430="","",SUM(P430:P431))</f>
        <v>7</v>
      </c>
      <c r="P430" s="210">
        <v>5</v>
      </c>
      <c r="Q430" s="210">
        <v>1</v>
      </c>
      <c r="R430" s="448">
        <f>IF(Q430="","",SUM(Q430:Q431))</f>
        <v>2</v>
      </c>
      <c r="S430" s="498"/>
      <c r="T430" s="499"/>
      <c r="U430" s="499"/>
      <c r="V430" s="499"/>
      <c r="W430" s="499"/>
      <c r="X430" s="499"/>
      <c r="Y430" s="500"/>
      <c r="Z430" s="500"/>
      <c r="AA430" s="501"/>
      <c r="AB430" s="501"/>
      <c r="AC430" s="501"/>
      <c r="AD430" s="474"/>
    </row>
    <row r="431" spans="2:33" ht="15.6" customHeight="1">
      <c r="C431" s="495" t="s">
        <v>551</v>
      </c>
      <c r="D431" s="496"/>
      <c r="E431" s="496"/>
      <c r="F431" s="497"/>
      <c r="G431" s="492"/>
      <c r="H431" s="213"/>
      <c r="I431" s="213"/>
      <c r="J431" s="494"/>
      <c r="K431" s="447"/>
      <c r="L431" s="212">
        <v>3</v>
      </c>
      <c r="M431" s="212">
        <v>1</v>
      </c>
      <c r="N431" s="449"/>
      <c r="O431" s="447"/>
      <c r="P431" s="212">
        <v>2</v>
      </c>
      <c r="Q431" s="212">
        <v>1</v>
      </c>
      <c r="R431" s="449"/>
      <c r="S431" s="498"/>
      <c r="T431" s="499"/>
      <c r="U431" s="499"/>
      <c r="V431" s="499"/>
      <c r="W431" s="499"/>
      <c r="X431" s="499"/>
      <c r="Y431" s="500"/>
      <c r="Z431" s="500"/>
      <c r="AA431" s="501"/>
      <c r="AB431" s="501"/>
      <c r="AC431" s="501"/>
      <c r="AD431" s="474"/>
    </row>
    <row r="432" spans="2:33" ht="15.6" customHeight="1">
      <c r="C432" s="397" t="s">
        <v>618</v>
      </c>
      <c r="D432" s="398"/>
      <c r="E432" s="398"/>
      <c r="F432" s="399"/>
      <c r="G432" s="206"/>
      <c r="H432" s="444" t="str">
        <f>IF(OR(G433="",J433="",),"",IF(G433-J433&gt;0,"○",IF(G433-J433=0,"△","●")))</f>
        <v>●</v>
      </c>
      <c r="I432" s="444"/>
      <c r="J432" s="207"/>
      <c r="K432" s="208"/>
      <c r="L432" s="445"/>
      <c r="M432" s="445"/>
      <c r="N432" s="209"/>
      <c r="O432" s="206"/>
      <c r="P432" s="444" t="str">
        <f>IF(OR(O433="",R433="",),"",IF(O433-R433&gt;0,"○",IF(O433-R433=0,"△","●")))</f>
        <v>●</v>
      </c>
      <c r="Q432" s="444"/>
      <c r="R432" s="207"/>
      <c r="S432" s="498">
        <f>IF(COUNTBLANK(G432:R434)=36,"",COUNTIF(G432:R434,"○")*3+COUNTIF(G432:R434,"△")*1)</f>
        <v>0</v>
      </c>
      <c r="T432" s="499"/>
      <c r="U432" s="499">
        <f>IF($S432="","",SUM(G433,K433,O433))</f>
        <v>1</v>
      </c>
      <c r="V432" s="499"/>
      <c r="W432" s="499">
        <f>IF($S432="","",SUM(J433,N433,R433))</f>
        <v>9</v>
      </c>
      <c r="X432" s="499"/>
      <c r="Y432" s="500">
        <f>IF($S432="","",U432-W432)</f>
        <v>-8</v>
      </c>
      <c r="Z432" s="500"/>
      <c r="AA432" s="518">
        <f>IF($AD432="","",RANK(AD432,$AD429:$AD437))</f>
        <v>3</v>
      </c>
      <c r="AB432" s="518"/>
      <c r="AC432" s="518"/>
      <c r="AD432" s="474">
        <f>IF($S432="","",S432*10^9+Y432*10^6+U432*10^3-W432)</f>
        <v>-7999009</v>
      </c>
    </row>
    <row r="433" spans="2:33" ht="15.6" customHeight="1">
      <c r="C433" s="400"/>
      <c r="D433" s="401"/>
      <c r="E433" s="401"/>
      <c r="F433" s="402"/>
      <c r="G433" s="446">
        <f>IF(H433="","",SUM(H433:H434))</f>
        <v>1</v>
      </c>
      <c r="H433" s="210">
        <f>IF(M430="","",M430)</f>
        <v>0</v>
      </c>
      <c r="I433" s="210">
        <f>IF(L430="","",L430)</f>
        <v>4</v>
      </c>
      <c r="J433" s="448">
        <f>IF(I433="","",SUM(I433:I434))</f>
        <v>7</v>
      </c>
      <c r="K433" s="491"/>
      <c r="L433" s="211"/>
      <c r="M433" s="211"/>
      <c r="N433" s="493"/>
      <c r="O433" s="446">
        <f>IF(P433="","",SUM(P433:P434))</f>
        <v>0</v>
      </c>
      <c r="P433" s="210">
        <v>0</v>
      </c>
      <c r="Q433" s="210">
        <v>0</v>
      </c>
      <c r="R433" s="448">
        <f>IF(Q433="","",SUM(Q433:Q434))</f>
        <v>2</v>
      </c>
      <c r="S433" s="498"/>
      <c r="T433" s="499"/>
      <c r="U433" s="499"/>
      <c r="V433" s="499"/>
      <c r="W433" s="499"/>
      <c r="X433" s="499"/>
      <c r="Y433" s="500"/>
      <c r="Z433" s="500"/>
      <c r="AA433" s="518"/>
      <c r="AB433" s="518"/>
      <c r="AC433" s="518"/>
      <c r="AD433" s="474"/>
    </row>
    <row r="434" spans="2:33" ht="15.6" customHeight="1">
      <c r="C434" s="502" t="s">
        <v>553</v>
      </c>
      <c r="D434" s="503"/>
      <c r="E434" s="503"/>
      <c r="F434" s="504"/>
      <c r="G434" s="447"/>
      <c r="H434" s="212">
        <f>IF(M431="","",M431)</f>
        <v>1</v>
      </c>
      <c r="I434" s="212">
        <f>IF(L431="","",L431)</f>
        <v>3</v>
      </c>
      <c r="J434" s="449"/>
      <c r="K434" s="492"/>
      <c r="L434" s="213"/>
      <c r="M434" s="213"/>
      <c r="N434" s="494"/>
      <c r="O434" s="447"/>
      <c r="P434" s="212">
        <v>0</v>
      </c>
      <c r="Q434" s="212">
        <v>2</v>
      </c>
      <c r="R434" s="449"/>
      <c r="S434" s="498"/>
      <c r="T434" s="499"/>
      <c r="U434" s="499"/>
      <c r="V434" s="499"/>
      <c r="W434" s="499"/>
      <c r="X434" s="499"/>
      <c r="Y434" s="500"/>
      <c r="Z434" s="500"/>
      <c r="AA434" s="518"/>
      <c r="AB434" s="518"/>
      <c r="AC434" s="518"/>
      <c r="AD434" s="474"/>
    </row>
    <row r="435" spans="2:33" ht="15.6" customHeight="1">
      <c r="C435" s="397" t="s">
        <v>619</v>
      </c>
      <c r="D435" s="398"/>
      <c r="E435" s="398"/>
      <c r="F435" s="399"/>
      <c r="G435" s="206"/>
      <c r="H435" s="444" t="str">
        <f>IF(OR(G436="",J436="",),"",IF(G436-J436&gt;0,"○",IF(G436-J436=0,"△","●")))</f>
        <v>●</v>
      </c>
      <c r="I435" s="444"/>
      <c r="J435" s="207"/>
      <c r="K435" s="206"/>
      <c r="L435" s="444" t="str">
        <f>IF(OR(K436="",N436="",),"",IF(K436-N436&gt;0,"○",IF(K436-N436=0,"△","●")))</f>
        <v>○</v>
      </c>
      <c r="M435" s="444"/>
      <c r="N435" s="207"/>
      <c r="O435" s="208"/>
      <c r="P435" s="445"/>
      <c r="Q435" s="445"/>
      <c r="R435" s="209"/>
      <c r="S435" s="498">
        <f>IF(COUNTBLANK(G435:R437)=36,"",COUNTIF(G435:R437,"○")*3+COUNTIF(G435:R437,"△")*1)</f>
        <v>3</v>
      </c>
      <c r="T435" s="499"/>
      <c r="U435" s="499">
        <f>IF($S435="","",SUM(G436,K436,O436))</f>
        <v>4</v>
      </c>
      <c r="V435" s="499"/>
      <c r="W435" s="499">
        <f>IF($S435="","",SUM(J436,N436,R436))</f>
        <v>7</v>
      </c>
      <c r="X435" s="499"/>
      <c r="Y435" s="500">
        <f>IF($S435="","",U435-W435)</f>
        <v>-3</v>
      </c>
      <c r="Z435" s="500"/>
      <c r="AA435" s="518">
        <f>IF($AD435="","",RANK(AD435,$AD429:$AD437))</f>
        <v>2</v>
      </c>
      <c r="AB435" s="518"/>
      <c r="AC435" s="518"/>
      <c r="AD435" s="474">
        <f>IF($S435="","",S435*10^9+Y435*10^6+U435*10^3-W435)</f>
        <v>2997003993</v>
      </c>
    </row>
    <row r="436" spans="2:33" ht="15.6" customHeight="1">
      <c r="C436" s="400"/>
      <c r="D436" s="401"/>
      <c r="E436" s="401"/>
      <c r="F436" s="402"/>
      <c r="G436" s="446">
        <f>IF(H436="","",SUM(H436:H437))</f>
        <v>2</v>
      </c>
      <c r="H436" s="210">
        <f>IF(Q430="","",Q430)</f>
        <v>1</v>
      </c>
      <c r="I436" s="210">
        <f>IF(P430="","",P430)</f>
        <v>5</v>
      </c>
      <c r="J436" s="448">
        <f>IF(I436="","",SUM(I436:I437))</f>
        <v>7</v>
      </c>
      <c r="K436" s="446">
        <f>IF(L436="","",SUM(L436:L437))</f>
        <v>2</v>
      </c>
      <c r="L436" s="210">
        <f>IF(Q433="","",Q433)</f>
        <v>0</v>
      </c>
      <c r="M436" s="210">
        <f>IF(P433="","",P433)</f>
        <v>0</v>
      </c>
      <c r="N436" s="448">
        <f>IF(M436="","",SUM(M436:M437))</f>
        <v>0</v>
      </c>
      <c r="O436" s="491"/>
      <c r="P436" s="211"/>
      <c r="Q436" s="211"/>
      <c r="R436" s="493"/>
      <c r="S436" s="498"/>
      <c r="T436" s="499"/>
      <c r="U436" s="499"/>
      <c r="V436" s="499"/>
      <c r="W436" s="499"/>
      <c r="X436" s="499"/>
      <c r="Y436" s="500"/>
      <c r="Z436" s="500"/>
      <c r="AA436" s="518"/>
      <c r="AB436" s="518"/>
      <c r="AC436" s="518"/>
      <c r="AD436" s="474"/>
    </row>
    <row r="437" spans="2:33" ht="15.6" customHeight="1">
      <c r="C437" s="502" t="s">
        <v>554</v>
      </c>
      <c r="D437" s="503"/>
      <c r="E437" s="503"/>
      <c r="F437" s="504"/>
      <c r="G437" s="447"/>
      <c r="H437" s="212">
        <f>IF(Q431="","",Q431)</f>
        <v>1</v>
      </c>
      <c r="I437" s="212">
        <f>IF(P431="","",P431)</f>
        <v>2</v>
      </c>
      <c r="J437" s="449"/>
      <c r="K437" s="447"/>
      <c r="L437" s="212">
        <f>IF(Q434="","",Q434)</f>
        <v>2</v>
      </c>
      <c r="M437" s="212">
        <f>IF(P434="","",P434)</f>
        <v>0</v>
      </c>
      <c r="N437" s="449"/>
      <c r="O437" s="492"/>
      <c r="P437" s="213"/>
      <c r="Q437" s="213"/>
      <c r="R437" s="494"/>
      <c r="S437" s="498"/>
      <c r="T437" s="499"/>
      <c r="U437" s="499"/>
      <c r="V437" s="499"/>
      <c r="W437" s="499"/>
      <c r="X437" s="499"/>
      <c r="Y437" s="500"/>
      <c r="Z437" s="500"/>
      <c r="AA437" s="518"/>
      <c r="AB437" s="518"/>
      <c r="AC437" s="518"/>
      <c r="AD437" s="474"/>
    </row>
    <row r="438" spans="2:33" ht="15.6" customHeight="1">
      <c r="B438" s="214"/>
      <c r="C438" s="214"/>
      <c r="D438" s="214"/>
      <c r="E438" s="214"/>
      <c r="F438" s="215"/>
      <c r="G438" s="215"/>
      <c r="H438" s="215"/>
      <c r="I438" s="215"/>
      <c r="J438" s="215"/>
      <c r="K438" s="215"/>
      <c r="L438" s="215"/>
      <c r="M438" s="215"/>
      <c r="N438" s="215"/>
      <c r="O438" s="215"/>
      <c r="P438" s="215"/>
      <c r="Q438" s="215"/>
      <c r="R438" s="216"/>
      <c r="S438" s="216"/>
      <c r="T438" s="216"/>
      <c r="U438" s="216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197"/>
    </row>
    <row r="439" spans="2:33" ht="15.6" customHeight="1">
      <c r="B439" s="214"/>
      <c r="C439" s="214"/>
      <c r="D439" s="214"/>
      <c r="E439" s="214"/>
      <c r="F439" s="215"/>
      <c r="G439" s="215"/>
      <c r="H439" s="215"/>
      <c r="I439" s="215"/>
      <c r="J439" s="215"/>
      <c r="K439" s="215"/>
      <c r="L439" s="215"/>
      <c r="M439" s="215"/>
      <c r="N439" s="215"/>
      <c r="O439" s="215"/>
      <c r="P439" s="215"/>
      <c r="Q439" s="215"/>
      <c r="R439" s="216"/>
      <c r="S439" s="216"/>
      <c r="T439" s="216"/>
      <c r="U439" s="216"/>
      <c r="V439" s="217"/>
      <c r="W439" s="217"/>
      <c r="X439" s="217"/>
      <c r="Y439" s="217"/>
      <c r="Z439" s="217"/>
      <c r="AA439" s="217"/>
      <c r="AB439" s="217"/>
      <c r="AC439" s="217"/>
      <c r="AD439" s="217"/>
      <c r="AE439" s="217"/>
      <c r="AF439" s="217"/>
      <c r="AG439" s="197"/>
    </row>
    <row r="440" spans="2:33" ht="15.6" customHeight="1">
      <c r="C440" s="388">
        <v>31</v>
      </c>
      <c r="D440" s="389"/>
      <c r="E440" s="389"/>
      <c r="F440" s="390"/>
      <c r="G440" s="397" t="str">
        <f>C443</f>
        <v>FC山の下
アズーリ</v>
      </c>
      <c r="H440" s="398"/>
      <c r="I440" s="398"/>
      <c r="J440" s="399"/>
      <c r="K440" s="397" t="str">
        <f>C446</f>
        <v>見附FC
U-12</v>
      </c>
      <c r="L440" s="398"/>
      <c r="M440" s="398"/>
      <c r="N440" s="399"/>
      <c r="O440" s="397" t="str">
        <f>C449</f>
        <v>グランディール
FC三条</v>
      </c>
      <c r="P440" s="398"/>
      <c r="Q440" s="398"/>
      <c r="R440" s="399"/>
      <c r="S440" s="405" t="s">
        <v>543</v>
      </c>
      <c r="T440" s="406"/>
      <c r="U440" s="411" t="s">
        <v>544</v>
      </c>
      <c r="V440" s="406"/>
      <c r="W440" s="411" t="s">
        <v>545</v>
      </c>
      <c r="X440" s="406"/>
      <c r="Y440" s="414" t="s">
        <v>546</v>
      </c>
      <c r="Z440" s="415"/>
      <c r="AA440" s="509" t="s">
        <v>547</v>
      </c>
      <c r="AB440" s="510"/>
      <c r="AC440" s="511"/>
      <c r="AD440" s="197"/>
    </row>
    <row r="441" spans="2:33" ht="15.6" customHeight="1">
      <c r="C441" s="391"/>
      <c r="D441" s="392"/>
      <c r="E441" s="392"/>
      <c r="F441" s="393"/>
      <c r="G441" s="400"/>
      <c r="H441" s="401"/>
      <c r="I441" s="401"/>
      <c r="J441" s="402"/>
      <c r="K441" s="400"/>
      <c r="L441" s="401"/>
      <c r="M441" s="401"/>
      <c r="N441" s="402"/>
      <c r="O441" s="400"/>
      <c r="P441" s="401"/>
      <c r="Q441" s="401"/>
      <c r="R441" s="402"/>
      <c r="S441" s="407"/>
      <c r="T441" s="408"/>
      <c r="U441" s="412"/>
      <c r="V441" s="408"/>
      <c r="W441" s="412"/>
      <c r="X441" s="408"/>
      <c r="Y441" s="416"/>
      <c r="Z441" s="417"/>
      <c r="AA441" s="512"/>
      <c r="AB441" s="513"/>
      <c r="AC441" s="514"/>
      <c r="AD441" s="197"/>
    </row>
    <row r="442" spans="2:33" ht="15.6" customHeight="1">
      <c r="C442" s="394"/>
      <c r="D442" s="395"/>
      <c r="E442" s="395"/>
      <c r="F442" s="396"/>
      <c r="G442" s="502" t="str">
        <f>C445</f>
        <v>新潟東</v>
      </c>
      <c r="H442" s="503"/>
      <c r="I442" s="503"/>
      <c r="J442" s="504"/>
      <c r="K442" s="502" t="str">
        <f>C448</f>
        <v>中越</v>
      </c>
      <c r="L442" s="503"/>
      <c r="M442" s="503"/>
      <c r="N442" s="504"/>
      <c r="O442" s="502" t="str">
        <f>C451</f>
        <v>中越</v>
      </c>
      <c r="P442" s="503"/>
      <c r="Q442" s="503"/>
      <c r="R442" s="504"/>
      <c r="S442" s="409"/>
      <c r="T442" s="410"/>
      <c r="U442" s="413"/>
      <c r="V442" s="410"/>
      <c r="W442" s="413"/>
      <c r="X442" s="410"/>
      <c r="Y442" s="418"/>
      <c r="Z442" s="419"/>
      <c r="AA442" s="515"/>
      <c r="AB442" s="516"/>
      <c r="AC442" s="517"/>
      <c r="AD442" s="197"/>
    </row>
    <row r="443" spans="2:33" ht="15.6" customHeight="1">
      <c r="C443" s="479" t="s">
        <v>620</v>
      </c>
      <c r="D443" s="480"/>
      <c r="E443" s="480"/>
      <c r="F443" s="481"/>
      <c r="G443" s="208"/>
      <c r="H443" s="445"/>
      <c r="I443" s="445"/>
      <c r="J443" s="209"/>
      <c r="K443" s="206"/>
      <c r="L443" s="444" t="str">
        <f>IF(OR(K444="",N444="",),"",IF(K444-N444&gt;0,"○",IF(K444-N444=0,"△","●")))</f>
        <v>●</v>
      </c>
      <c r="M443" s="444"/>
      <c r="N443" s="207"/>
      <c r="O443" s="206"/>
      <c r="P443" s="444" t="str">
        <f>IF(OR(O444="",R444="",),"",IF(O444-R444&gt;0,"○",IF(O444-R444=0,"△","●")))</f>
        <v>○</v>
      </c>
      <c r="Q443" s="444"/>
      <c r="R443" s="207"/>
      <c r="S443" s="498">
        <f>IF(COUNTBLANK(G443:R445)=36,"",COUNTIF(G443:R445,"○")*3+COUNTIF(G443:R445,"△")*1)</f>
        <v>3</v>
      </c>
      <c r="T443" s="499"/>
      <c r="U443" s="499">
        <f>IF($S443="","",SUM(G444,K444,O444))</f>
        <v>1</v>
      </c>
      <c r="V443" s="499"/>
      <c r="W443" s="499">
        <f>IF($S443="","",SUM(J444,N444,R444))</f>
        <v>1</v>
      </c>
      <c r="X443" s="499"/>
      <c r="Y443" s="500">
        <f>IF($S443="","",U443-W443)</f>
        <v>0</v>
      </c>
      <c r="Z443" s="500"/>
      <c r="AA443" s="505">
        <f>IF($AD443="","",RANK(AD443,$AD443:$AD451))</f>
        <v>2</v>
      </c>
      <c r="AB443" s="505"/>
      <c r="AC443" s="505"/>
      <c r="AD443" s="474">
        <f>IF($S443="","",S443*10^9+Y443*10^6+U443*10^3-W443)</f>
        <v>3000000999</v>
      </c>
    </row>
    <row r="444" spans="2:33" ht="15.6" customHeight="1">
      <c r="C444" s="482"/>
      <c r="D444" s="483"/>
      <c r="E444" s="483"/>
      <c r="F444" s="484"/>
      <c r="G444" s="491"/>
      <c r="H444" s="211"/>
      <c r="I444" s="211"/>
      <c r="J444" s="493"/>
      <c r="K444" s="446">
        <f>IF(L444="","",SUM(L444:L445))</f>
        <v>0</v>
      </c>
      <c r="L444" s="210">
        <v>0</v>
      </c>
      <c r="M444" s="210">
        <v>1</v>
      </c>
      <c r="N444" s="448">
        <f>IF(M444="","",SUM(M444:M445))</f>
        <v>1</v>
      </c>
      <c r="O444" s="446">
        <f>IF(P444="","",SUM(P444:P445))</f>
        <v>1</v>
      </c>
      <c r="P444" s="210">
        <v>0</v>
      </c>
      <c r="Q444" s="210">
        <v>0</v>
      </c>
      <c r="R444" s="448">
        <f>IF(Q444="","",SUM(Q444:Q445))</f>
        <v>0</v>
      </c>
      <c r="S444" s="498"/>
      <c r="T444" s="499"/>
      <c r="U444" s="499"/>
      <c r="V444" s="499"/>
      <c r="W444" s="499"/>
      <c r="X444" s="499"/>
      <c r="Y444" s="500"/>
      <c r="Z444" s="500"/>
      <c r="AA444" s="505"/>
      <c r="AB444" s="505"/>
      <c r="AC444" s="505"/>
      <c r="AD444" s="474"/>
    </row>
    <row r="445" spans="2:33" ht="15.6" customHeight="1">
      <c r="C445" s="502" t="s">
        <v>549</v>
      </c>
      <c r="D445" s="503"/>
      <c r="E445" s="503"/>
      <c r="F445" s="504"/>
      <c r="G445" s="492"/>
      <c r="H445" s="213"/>
      <c r="I445" s="213"/>
      <c r="J445" s="494"/>
      <c r="K445" s="447"/>
      <c r="L445" s="212">
        <v>0</v>
      </c>
      <c r="M445" s="212">
        <v>0</v>
      </c>
      <c r="N445" s="449"/>
      <c r="O445" s="447"/>
      <c r="P445" s="212">
        <v>1</v>
      </c>
      <c r="Q445" s="212">
        <v>0</v>
      </c>
      <c r="R445" s="449"/>
      <c r="S445" s="498"/>
      <c r="T445" s="499"/>
      <c r="U445" s="499"/>
      <c r="V445" s="499"/>
      <c r="W445" s="499"/>
      <c r="X445" s="499"/>
      <c r="Y445" s="500"/>
      <c r="Z445" s="500"/>
      <c r="AA445" s="505"/>
      <c r="AB445" s="505"/>
      <c r="AC445" s="505"/>
      <c r="AD445" s="474"/>
    </row>
    <row r="446" spans="2:33" ht="15.6" customHeight="1">
      <c r="C446" s="438" t="s">
        <v>621</v>
      </c>
      <c r="D446" s="439"/>
      <c r="E446" s="439"/>
      <c r="F446" s="440"/>
      <c r="G446" s="206"/>
      <c r="H446" s="444" t="str">
        <f>IF(OR(G447="",J447="",),"",IF(G447-J447&gt;0,"○",IF(G447-J447=0,"△","●")))</f>
        <v>○</v>
      </c>
      <c r="I446" s="444"/>
      <c r="J446" s="207"/>
      <c r="K446" s="208"/>
      <c r="L446" s="445"/>
      <c r="M446" s="445"/>
      <c r="N446" s="209"/>
      <c r="O446" s="206"/>
      <c r="P446" s="444" t="str">
        <f>IF(OR(O447="",R447="",),"",IF(O447-R447&gt;0,"○",IF(O447-R447=0,"△","●")))</f>
        <v>○</v>
      </c>
      <c r="Q446" s="444"/>
      <c r="R446" s="207"/>
      <c r="S446" s="498">
        <f>IF(COUNTBLANK(G446:R448)=36,"",COUNTIF(G446:R448,"○")*3+COUNTIF(G446:R448,"△")*1)</f>
        <v>6</v>
      </c>
      <c r="T446" s="499"/>
      <c r="U446" s="499">
        <f>IF($S446="","",SUM(G447,K447,O447))</f>
        <v>2</v>
      </c>
      <c r="V446" s="499"/>
      <c r="W446" s="499">
        <f>IF($S446="","",SUM(J447,N447,R447))</f>
        <v>0</v>
      </c>
      <c r="X446" s="499"/>
      <c r="Y446" s="500">
        <f>IF($S446="","",U446-W446)</f>
        <v>2</v>
      </c>
      <c r="Z446" s="500"/>
      <c r="AA446" s="501">
        <f>IF($AD446="","",RANK(AD446,$AD443:$AD451))</f>
        <v>1</v>
      </c>
      <c r="AB446" s="501"/>
      <c r="AC446" s="501"/>
      <c r="AD446" s="474">
        <f>IF($S446="","",S446*10^9+Y446*10^6+U446*10^3-W446)</f>
        <v>6002002000</v>
      </c>
    </row>
    <row r="447" spans="2:33" ht="15.6" customHeight="1">
      <c r="C447" s="441"/>
      <c r="D447" s="442"/>
      <c r="E447" s="442"/>
      <c r="F447" s="443"/>
      <c r="G447" s="446">
        <f>IF(H447="","",SUM(H447:H448))</f>
        <v>1</v>
      </c>
      <c r="H447" s="210">
        <f>IF(M444="","",M444)</f>
        <v>1</v>
      </c>
      <c r="I447" s="210">
        <f>IF(L444="","",L444)</f>
        <v>0</v>
      </c>
      <c r="J447" s="448">
        <f>IF(I447="","",SUM(I447:I448))</f>
        <v>0</v>
      </c>
      <c r="K447" s="491"/>
      <c r="L447" s="211"/>
      <c r="M447" s="211"/>
      <c r="N447" s="493"/>
      <c r="O447" s="446">
        <f>IF(P447="","",SUM(P447:P448))</f>
        <v>1</v>
      </c>
      <c r="P447" s="210">
        <v>0</v>
      </c>
      <c r="Q447" s="210">
        <v>0</v>
      </c>
      <c r="R447" s="448">
        <f>IF(Q447="","",SUM(Q447:Q448))</f>
        <v>0</v>
      </c>
      <c r="S447" s="498"/>
      <c r="T447" s="499"/>
      <c r="U447" s="499"/>
      <c r="V447" s="499"/>
      <c r="W447" s="499"/>
      <c r="X447" s="499"/>
      <c r="Y447" s="500"/>
      <c r="Z447" s="500"/>
      <c r="AA447" s="501"/>
      <c r="AB447" s="501"/>
      <c r="AC447" s="501"/>
      <c r="AD447" s="474"/>
    </row>
    <row r="448" spans="2:33" ht="15.6" customHeight="1">
      <c r="C448" s="495" t="s">
        <v>551</v>
      </c>
      <c r="D448" s="496"/>
      <c r="E448" s="496"/>
      <c r="F448" s="497"/>
      <c r="G448" s="447"/>
      <c r="H448" s="212">
        <f>IF(M445="","",M445)</f>
        <v>0</v>
      </c>
      <c r="I448" s="212">
        <f>IF(L445="","",L445)</f>
        <v>0</v>
      </c>
      <c r="J448" s="449"/>
      <c r="K448" s="492"/>
      <c r="L448" s="213"/>
      <c r="M448" s="213"/>
      <c r="N448" s="494"/>
      <c r="O448" s="447"/>
      <c r="P448" s="212">
        <v>1</v>
      </c>
      <c r="Q448" s="212">
        <v>0</v>
      </c>
      <c r="R448" s="449"/>
      <c r="S448" s="498"/>
      <c r="T448" s="499"/>
      <c r="U448" s="499"/>
      <c r="V448" s="499"/>
      <c r="W448" s="499"/>
      <c r="X448" s="499"/>
      <c r="Y448" s="500"/>
      <c r="Z448" s="500"/>
      <c r="AA448" s="501"/>
      <c r="AB448" s="501"/>
      <c r="AC448" s="501"/>
      <c r="AD448" s="474"/>
    </row>
    <row r="449" spans="2:33" ht="15.6" customHeight="1">
      <c r="C449" s="397" t="s">
        <v>622</v>
      </c>
      <c r="D449" s="398"/>
      <c r="E449" s="398"/>
      <c r="F449" s="399"/>
      <c r="G449" s="206"/>
      <c r="H449" s="444" t="str">
        <f>IF(OR(G450="",J450="",),"",IF(G450-J450&gt;0,"○",IF(G450-J450=0,"△","●")))</f>
        <v>●</v>
      </c>
      <c r="I449" s="444"/>
      <c r="J449" s="207"/>
      <c r="K449" s="206"/>
      <c r="L449" s="444" t="str">
        <f>IF(OR(K450="",N450="",),"",IF(K450-N450&gt;0,"○",IF(K450-N450=0,"△","●")))</f>
        <v>●</v>
      </c>
      <c r="M449" s="444"/>
      <c r="N449" s="207"/>
      <c r="O449" s="208"/>
      <c r="P449" s="445"/>
      <c r="Q449" s="445"/>
      <c r="R449" s="209"/>
      <c r="S449" s="498">
        <f>IF(COUNTBLANK(G449:R451)=36,"",COUNTIF(G449:R451,"○")*3+COUNTIF(G449:R451,"△")*1)</f>
        <v>0</v>
      </c>
      <c r="T449" s="499"/>
      <c r="U449" s="499">
        <f>IF($S449="","",SUM(G450,K450,O450))</f>
        <v>0</v>
      </c>
      <c r="V449" s="499"/>
      <c r="W449" s="499">
        <f>IF($S449="","",SUM(J450,N450,R450))</f>
        <v>2</v>
      </c>
      <c r="X449" s="499"/>
      <c r="Y449" s="500">
        <f>IF($S449="","",U449-W449)</f>
        <v>-2</v>
      </c>
      <c r="Z449" s="500"/>
      <c r="AA449" s="518">
        <f>IF($AD449="","",RANK(AD449,$AD443:$AD451))</f>
        <v>3</v>
      </c>
      <c r="AB449" s="518"/>
      <c r="AC449" s="518"/>
      <c r="AD449" s="474">
        <f>IF($S449="","",S449*10^9+Y449*10^6+U449*10^3-W449)</f>
        <v>-2000002</v>
      </c>
    </row>
    <row r="450" spans="2:33" ht="15.6" customHeight="1">
      <c r="C450" s="400"/>
      <c r="D450" s="401"/>
      <c r="E450" s="401"/>
      <c r="F450" s="402"/>
      <c r="G450" s="446">
        <f>IF(H450="","",SUM(H450:H451))</f>
        <v>0</v>
      </c>
      <c r="H450" s="210">
        <f>IF(Q444="","",Q444)</f>
        <v>0</v>
      </c>
      <c r="I450" s="210">
        <f>IF(P444="","",P444)</f>
        <v>0</v>
      </c>
      <c r="J450" s="448">
        <f>IF(I450="","",SUM(I450:I451))</f>
        <v>1</v>
      </c>
      <c r="K450" s="446">
        <f>IF(L450="","",SUM(L450:L451))</f>
        <v>0</v>
      </c>
      <c r="L450" s="210">
        <f>IF(Q447="","",Q447)</f>
        <v>0</v>
      </c>
      <c r="M450" s="210">
        <f>IF(P447="","",P447)</f>
        <v>0</v>
      </c>
      <c r="N450" s="448">
        <f>IF(M450="","",SUM(M450:M451))</f>
        <v>1</v>
      </c>
      <c r="O450" s="491"/>
      <c r="P450" s="211"/>
      <c r="Q450" s="211"/>
      <c r="R450" s="493"/>
      <c r="S450" s="498"/>
      <c r="T450" s="499"/>
      <c r="U450" s="499"/>
      <c r="V450" s="499"/>
      <c r="W450" s="499"/>
      <c r="X450" s="499"/>
      <c r="Y450" s="500"/>
      <c r="Z450" s="500"/>
      <c r="AA450" s="518"/>
      <c r="AB450" s="518"/>
      <c r="AC450" s="518"/>
      <c r="AD450" s="474"/>
    </row>
    <row r="451" spans="2:33" ht="15.6" customHeight="1">
      <c r="C451" s="502" t="s">
        <v>551</v>
      </c>
      <c r="D451" s="503"/>
      <c r="E451" s="503"/>
      <c r="F451" s="504"/>
      <c r="G451" s="447"/>
      <c r="H451" s="212">
        <f>IF(Q445="","",Q445)</f>
        <v>0</v>
      </c>
      <c r="I451" s="212">
        <f>IF(P445="","",P445)</f>
        <v>1</v>
      </c>
      <c r="J451" s="449"/>
      <c r="K451" s="447"/>
      <c r="L451" s="212">
        <f>IF(Q448="","",Q448)</f>
        <v>0</v>
      </c>
      <c r="M451" s="212">
        <f>IF(P448="","",P448)</f>
        <v>1</v>
      </c>
      <c r="N451" s="449"/>
      <c r="O451" s="492"/>
      <c r="P451" s="213"/>
      <c r="Q451" s="213"/>
      <c r="R451" s="494"/>
      <c r="S451" s="498"/>
      <c r="T451" s="499"/>
      <c r="U451" s="499"/>
      <c r="V451" s="499"/>
      <c r="W451" s="499"/>
      <c r="X451" s="499"/>
      <c r="Y451" s="500"/>
      <c r="Z451" s="500"/>
      <c r="AA451" s="518"/>
      <c r="AB451" s="518"/>
      <c r="AC451" s="518"/>
      <c r="AD451" s="474"/>
    </row>
    <row r="452" spans="2:33" ht="15.6" customHeight="1">
      <c r="B452" s="214"/>
      <c r="C452" s="214"/>
      <c r="D452" s="214"/>
      <c r="E452" s="214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6"/>
      <c r="S452" s="216"/>
      <c r="T452" s="216"/>
      <c r="U452" s="216"/>
      <c r="V452" s="217"/>
      <c r="W452" s="217"/>
      <c r="X452" s="217"/>
      <c r="Y452" s="217"/>
      <c r="Z452" s="217"/>
      <c r="AA452" s="217"/>
      <c r="AB452" s="217"/>
      <c r="AC452" s="217"/>
      <c r="AD452" s="217"/>
      <c r="AE452" s="217"/>
      <c r="AF452" s="217"/>
      <c r="AG452" s="197"/>
    </row>
    <row r="453" spans="2:33" ht="15.6" customHeight="1">
      <c r="B453" s="214"/>
      <c r="C453" s="214"/>
      <c r="D453" s="214"/>
      <c r="E453" s="214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6"/>
      <c r="S453" s="216"/>
      <c r="T453" s="216"/>
      <c r="U453" s="216"/>
      <c r="V453" s="217"/>
      <c r="W453" s="217"/>
      <c r="X453" s="217"/>
      <c r="Y453" s="217"/>
      <c r="Z453" s="217"/>
      <c r="AA453" s="217"/>
      <c r="AB453" s="217"/>
      <c r="AC453" s="217"/>
      <c r="AD453" s="217"/>
      <c r="AE453" s="217"/>
      <c r="AF453" s="217"/>
      <c r="AG453" s="197"/>
    </row>
    <row r="454" spans="2:33" ht="15.6" customHeight="1">
      <c r="C454" s="388">
        <v>32</v>
      </c>
      <c r="D454" s="389"/>
      <c r="E454" s="389"/>
      <c r="F454" s="390"/>
      <c r="G454" s="397" t="str">
        <f>C457</f>
        <v>豊照サッカー
少年団</v>
      </c>
      <c r="H454" s="398"/>
      <c r="I454" s="398"/>
      <c r="J454" s="399"/>
      <c r="K454" s="397" t="str">
        <f>C460</f>
        <v>DEPORTISTA
湯沢　FC</v>
      </c>
      <c r="L454" s="398"/>
      <c r="M454" s="398"/>
      <c r="N454" s="399"/>
      <c r="O454" s="397" t="str">
        <f>C463</f>
        <v>鳥屋野
ファイターズ2nd</v>
      </c>
      <c r="P454" s="398"/>
      <c r="Q454" s="398"/>
      <c r="R454" s="399"/>
      <c r="S454" s="405" t="s">
        <v>543</v>
      </c>
      <c r="T454" s="406"/>
      <c r="U454" s="411" t="s">
        <v>544</v>
      </c>
      <c r="V454" s="406"/>
      <c r="W454" s="411" t="s">
        <v>545</v>
      </c>
      <c r="X454" s="406"/>
      <c r="Y454" s="414" t="s">
        <v>546</v>
      </c>
      <c r="Z454" s="415"/>
      <c r="AA454" s="509" t="s">
        <v>547</v>
      </c>
      <c r="AB454" s="510"/>
      <c r="AC454" s="511"/>
      <c r="AD454" s="197"/>
    </row>
    <row r="455" spans="2:33" ht="15.6" customHeight="1">
      <c r="C455" s="391"/>
      <c r="D455" s="392"/>
      <c r="E455" s="392"/>
      <c r="F455" s="393"/>
      <c r="G455" s="400"/>
      <c r="H455" s="401"/>
      <c r="I455" s="401"/>
      <c r="J455" s="402"/>
      <c r="K455" s="400"/>
      <c r="L455" s="401"/>
      <c r="M455" s="401"/>
      <c r="N455" s="402"/>
      <c r="O455" s="400"/>
      <c r="P455" s="401"/>
      <c r="Q455" s="401"/>
      <c r="R455" s="402"/>
      <c r="S455" s="407"/>
      <c r="T455" s="408"/>
      <c r="U455" s="412"/>
      <c r="V455" s="408"/>
      <c r="W455" s="412"/>
      <c r="X455" s="408"/>
      <c r="Y455" s="416"/>
      <c r="Z455" s="417"/>
      <c r="AA455" s="512"/>
      <c r="AB455" s="513"/>
      <c r="AC455" s="514"/>
      <c r="AD455" s="197"/>
    </row>
    <row r="456" spans="2:33" ht="15.6" customHeight="1">
      <c r="C456" s="394"/>
      <c r="D456" s="395"/>
      <c r="E456" s="395"/>
      <c r="F456" s="396"/>
      <c r="G456" s="502" t="str">
        <f>C459</f>
        <v>新潟中</v>
      </c>
      <c r="H456" s="503"/>
      <c r="I456" s="503"/>
      <c r="J456" s="504"/>
      <c r="K456" s="502" t="str">
        <f>C462</f>
        <v>中越</v>
      </c>
      <c r="L456" s="503"/>
      <c r="M456" s="503"/>
      <c r="N456" s="504"/>
      <c r="O456" s="502" t="str">
        <f>C465</f>
        <v>新潟中</v>
      </c>
      <c r="P456" s="503"/>
      <c r="Q456" s="503"/>
      <c r="R456" s="504"/>
      <c r="S456" s="409"/>
      <c r="T456" s="410"/>
      <c r="U456" s="413"/>
      <c r="V456" s="410"/>
      <c r="W456" s="413"/>
      <c r="X456" s="410"/>
      <c r="Y456" s="418"/>
      <c r="Z456" s="419"/>
      <c r="AA456" s="515"/>
      <c r="AB456" s="516"/>
      <c r="AC456" s="517"/>
      <c r="AD456" s="197"/>
    </row>
    <row r="457" spans="2:33" ht="15.6" customHeight="1">
      <c r="C457" s="479" t="s">
        <v>623</v>
      </c>
      <c r="D457" s="480"/>
      <c r="E457" s="480"/>
      <c r="F457" s="481"/>
      <c r="G457" s="208"/>
      <c r="H457" s="445"/>
      <c r="I457" s="445"/>
      <c r="J457" s="209"/>
      <c r="K457" s="206"/>
      <c r="L457" s="444" t="str">
        <f>IF(OR(K458="",N458="",),"",IF(K458-N458&gt;0,"○",IF(K458-N458=0,"△","●")))</f>
        <v>●</v>
      </c>
      <c r="M457" s="444"/>
      <c r="N457" s="207"/>
      <c r="O457" s="206"/>
      <c r="P457" s="444" t="str">
        <f>IF(OR(O458="",R458="",),"",IF(O458-R458&gt;0,"○",IF(O458-R458=0,"△","●")))</f>
        <v>○</v>
      </c>
      <c r="Q457" s="444"/>
      <c r="R457" s="207"/>
      <c r="S457" s="498">
        <f>IF(COUNTBLANK(G457:R459)=36,"",COUNTIF(G457:R459,"○")*3+COUNTIF(G457:R459,"△")*1)</f>
        <v>3</v>
      </c>
      <c r="T457" s="499"/>
      <c r="U457" s="499">
        <f>IF($S457="","",SUM(G458,K458,O458))</f>
        <v>6</v>
      </c>
      <c r="V457" s="499"/>
      <c r="W457" s="499">
        <f>IF($S457="","",SUM(J458,N458,R458))</f>
        <v>2</v>
      </c>
      <c r="X457" s="499"/>
      <c r="Y457" s="500">
        <f>IF($S457="","",U457-W457)</f>
        <v>4</v>
      </c>
      <c r="Z457" s="500"/>
      <c r="AA457" s="505">
        <f>IF($AD457="","",RANK(AD457,$AD457:$AD465))</f>
        <v>2</v>
      </c>
      <c r="AB457" s="505"/>
      <c r="AC457" s="505"/>
      <c r="AD457" s="474">
        <f>IF($S457="","",S457*10^9+Y457*10^6+U457*10^3-W457)</f>
        <v>3004005998</v>
      </c>
    </row>
    <row r="458" spans="2:33" ht="15.6" customHeight="1">
      <c r="C458" s="482"/>
      <c r="D458" s="483"/>
      <c r="E458" s="483"/>
      <c r="F458" s="484"/>
      <c r="G458" s="491"/>
      <c r="H458" s="211"/>
      <c r="I458" s="211"/>
      <c r="J458" s="493"/>
      <c r="K458" s="446">
        <f>IF(L458="","",SUM(L458:L459))</f>
        <v>1</v>
      </c>
      <c r="L458" s="210">
        <v>1</v>
      </c>
      <c r="M458" s="210">
        <v>2</v>
      </c>
      <c r="N458" s="448">
        <f>IF(M458="","",SUM(M458:M459))</f>
        <v>2</v>
      </c>
      <c r="O458" s="446">
        <f>IF(P458="","",SUM(P458:P459))</f>
        <v>5</v>
      </c>
      <c r="P458" s="210">
        <v>1</v>
      </c>
      <c r="Q458" s="210">
        <v>0</v>
      </c>
      <c r="R458" s="448">
        <f>IF(Q458="","",SUM(Q458:Q459))</f>
        <v>0</v>
      </c>
      <c r="S458" s="498"/>
      <c r="T458" s="499"/>
      <c r="U458" s="499"/>
      <c r="V458" s="499"/>
      <c r="W458" s="499"/>
      <c r="X458" s="499"/>
      <c r="Y458" s="500"/>
      <c r="Z458" s="500"/>
      <c r="AA458" s="505"/>
      <c r="AB458" s="505"/>
      <c r="AC458" s="505"/>
      <c r="AD458" s="474"/>
    </row>
    <row r="459" spans="2:33" ht="15.6" customHeight="1">
      <c r="C459" s="502" t="s">
        <v>555</v>
      </c>
      <c r="D459" s="503"/>
      <c r="E459" s="503"/>
      <c r="F459" s="504"/>
      <c r="G459" s="492"/>
      <c r="H459" s="213"/>
      <c r="I459" s="213"/>
      <c r="J459" s="494"/>
      <c r="K459" s="447"/>
      <c r="L459" s="212">
        <v>0</v>
      </c>
      <c r="M459" s="212">
        <v>0</v>
      </c>
      <c r="N459" s="449"/>
      <c r="O459" s="447"/>
      <c r="P459" s="212">
        <v>4</v>
      </c>
      <c r="Q459" s="212">
        <v>0</v>
      </c>
      <c r="R459" s="449"/>
      <c r="S459" s="498"/>
      <c r="T459" s="499"/>
      <c r="U459" s="499"/>
      <c r="V459" s="499"/>
      <c r="W459" s="499"/>
      <c r="X459" s="499"/>
      <c r="Y459" s="500"/>
      <c r="Z459" s="500"/>
      <c r="AA459" s="505"/>
      <c r="AB459" s="505"/>
      <c r="AC459" s="505"/>
      <c r="AD459" s="474"/>
    </row>
    <row r="460" spans="2:33" ht="15.6" customHeight="1">
      <c r="C460" s="438" t="s">
        <v>624</v>
      </c>
      <c r="D460" s="439"/>
      <c r="E460" s="439"/>
      <c r="F460" s="440"/>
      <c r="G460" s="206"/>
      <c r="H460" s="444" t="str">
        <f>IF(OR(G461="",J461="",),"",IF(G461-J461&gt;0,"○",IF(G461-J461=0,"△","●")))</f>
        <v>○</v>
      </c>
      <c r="I460" s="444"/>
      <c r="J460" s="207"/>
      <c r="K460" s="208"/>
      <c r="L460" s="445"/>
      <c r="M460" s="445"/>
      <c r="N460" s="209"/>
      <c r="O460" s="206"/>
      <c r="P460" s="444" t="str">
        <f>IF(OR(O461="",R461="",),"",IF(O461-R461&gt;0,"○",IF(O461-R461=0,"△","●")))</f>
        <v>○</v>
      </c>
      <c r="Q460" s="444"/>
      <c r="R460" s="207"/>
      <c r="S460" s="498">
        <f>IF(COUNTBLANK(G460:R462)=36,"",COUNTIF(G460:R462,"○")*3+COUNTIF(G460:R462,"△")*1)</f>
        <v>6</v>
      </c>
      <c r="T460" s="499"/>
      <c r="U460" s="499">
        <f>IF($S460="","",SUM(G461,K461,O461))</f>
        <v>7</v>
      </c>
      <c r="V460" s="499"/>
      <c r="W460" s="499">
        <f>IF($S460="","",SUM(J461,N461,R461))</f>
        <v>2</v>
      </c>
      <c r="X460" s="499"/>
      <c r="Y460" s="500">
        <f>IF($S460="","",U460-W460)</f>
        <v>5</v>
      </c>
      <c r="Z460" s="500"/>
      <c r="AA460" s="501">
        <f>IF($AD460="","",RANK(AD460,$AD457:$AD465))</f>
        <v>1</v>
      </c>
      <c r="AB460" s="501"/>
      <c r="AC460" s="501"/>
      <c r="AD460" s="474">
        <f>IF($S460="","",S460*10^9+Y460*10^6+U460*10^3-W460)</f>
        <v>6005006998</v>
      </c>
    </row>
    <row r="461" spans="2:33" ht="15.6" customHeight="1">
      <c r="C461" s="441"/>
      <c r="D461" s="442"/>
      <c r="E461" s="442"/>
      <c r="F461" s="443"/>
      <c r="G461" s="446">
        <f>IF(H461="","",SUM(H461:H462))</f>
        <v>2</v>
      </c>
      <c r="H461" s="210">
        <f>IF(M458="","",M458)</f>
        <v>2</v>
      </c>
      <c r="I461" s="210">
        <f>IF(L458="","",L458)</f>
        <v>1</v>
      </c>
      <c r="J461" s="448">
        <f>IF(I461="","",SUM(I461:I462))</f>
        <v>1</v>
      </c>
      <c r="K461" s="491"/>
      <c r="L461" s="211"/>
      <c r="M461" s="211"/>
      <c r="N461" s="493"/>
      <c r="O461" s="446">
        <f>IF(P461="","",SUM(P461:P462))</f>
        <v>5</v>
      </c>
      <c r="P461" s="210">
        <v>4</v>
      </c>
      <c r="Q461" s="210">
        <v>0</v>
      </c>
      <c r="R461" s="448">
        <f>IF(Q461="","",SUM(Q461:Q462))</f>
        <v>1</v>
      </c>
      <c r="S461" s="498"/>
      <c r="T461" s="499"/>
      <c r="U461" s="499"/>
      <c r="V461" s="499"/>
      <c r="W461" s="499"/>
      <c r="X461" s="499"/>
      <c r="Y461" s="500"/>
      <c r="Z461" s="500"/>
      <c r="AA461" s="501"/>
      <c r="AB461" s="501"/>
      <c r="AC461" s="501"/>
      <c r="AD461" s="474"/>
    </row>
    <row r="462" spans="2:33" ht="15.6" customHeight="1">
      <c r="C462" s="495" t="s">
        <v>551</v>
      </c>
      <c r="D462" s="496"/>
      <c r="E462" s="496"/>
      <c r="F462" s="497"/>
      <c r="G462" s="447"/>
      <c r="H462" s="212">
        <f>IF(M459="","",M459)</f>
        <v>0</v>
      </c>
      <c r="I462" s="212">
        <f>IF(L459="","",L459)</f>
        <v>0</v>
      </c>
      <c r="J462" s="449"/>
      <c r="K462" s="492"/>
      <c r="L462" s="213"/>
      <c r="M462" s="213"/>
      <c r="N462" s="494"/>
      <c r="O462" s="447"/>
      <c r="P462" s="212">
        <v>1</v>
      </c>
      <c r="Q462" s="212">
        <v>1</v>
      </c>
      <c r="R462" s="449"/>
      <c r="S462" s="498"/>
      <c r="T462" s="499"/>
      <c r="U462" s="499"/>
      <c r="V462" s="499"/>
      <c r="W462" s="499"/>
      <c r="X462" s="499"/>
      <c r="Y462" s="500"/>
      <c r="Z462" s="500"/>
      <c r="AA462" s="501"/>
      <c r="AB462" s="501"/>
      <c r="AC462" s="501"/>
      <c r="AD462" s="474"/>
    </row>
    <row r="463" spans="2:33" ht="15.6" customHeight="1">
      <c r="C463" s="397" t="s">
        <v>625</v>
      </c>
      <c r="D463" s="398"/>
      <c r="E463" s="398"/>
      <c r="F463" s="399"/>
      <c r="G463" s="206"/>
      <c r="H463" s="444" t="str">
        <f>IF(OR(G464="",J464="",),"",IF(G464-J464&gt;0,"○",IF(G464-J464=0,"△","●")))</f>
        <v>●</v>
      </c>
      <c r="I463" s="444"/>
      <c r="J463" s="207"/>
      <c r="K463" s="206"/>
      <c r="L463" s="444" t="str">
        <f>IF(OR(K464="",N464="",),"",IF(K464-N464&gt;0,"○",IF(K464-N464=0,"△","●")))</f>
        <v>●</v>
      </c>
      <c r="M463" s="444"/>
      <c r="N463" s="207"/>
      <c r="O463" s="208"/>
      <c r="P463" s="445"/>
      <c r="Q463" s="445"/>
      <c r="R463" s="209"/>
      <c r="S463" s="498">
        <f>IF(COUNTBLANK(G463:R465)=36,"",COUNTIF(G463:R465,"○")*3+COUNTIF(G463:R465,"△")*1)</f>
        <v>0</v>
      </c>
      <c r="T463" s="499"/>
      <c r="U463" s="499">
        <f>IF($S463="","",SUM(G464,K464,O464))</f>
        <v>1</v>
      </c>
      <c r="V463" s="499"/>
      <c r="W463" s="499">
        <f>IF($S463="","",SUM(J464,N464,R464))</f>
        <v>10</v>
      </c>
      <c r="X463" s="499"/>
      <c r="Y463" s="500">
        <f>IF($S463="","",U463-W463)</f>
        <v>-9</v>
      </c>
      <c r="Z463" s="500"/>
      <c r="AA463" s="518">
        <f>IF($AD463="","",RANK(AD463,$AD457:$AD465))</f>
        <v>3</v>
      </c>
      <c r="AB463" s="518"/>
      <c r="AC463" s="518"/>
      <c r="AD463" s="474">
        <f>IF($S463="","",S463*10^9+Y463*10^6+U463*10^3-W463)</f>
        <v>-8999010</v>
      </c>
    </row>
    <row r="464" spans="2:33" ht="15.6" customHeight="1">
      <c r="C464" s="400"/>
      <c r="D464" s="401"/>
      <c r="E464" s="401"/>
      <c r="F464" s="402"/>
      <c r="G464" s="446">
        <f>IF(H464="","",SUM(H464:H465))</f>
        <v>0</v>
      </c>
      <c r="H464" s="210">
        <f>IF(Q458="","",Q458)</f>
        <v>0</v>
      </c>
      <c r="I464" s="210">
        <f>IF(P458="","",P458)</f>
        <v>1</v>
      </c>
      <c r="J464" s="448">
        <f>IF(I464="","",SUM(I464:I465))</f>
        <v>5</v>
      </c>
      <c r="K464" s="446">
        <f>IF(L464="","",SUM(L464:L465))</f>
        <v>1</v>
      </c>
      <c r="L464" s="210">
        <f>IF(Q461="","",Q461)</f>
        <v>0</v>
      </c>
      <c r="M464" s="210">
        <f>IF(P461="","",P461)</f>
        <v>4</v>
      </c>
      <c r="N464" s="448">
        <f>IF(M464="","",SUM(M464:M465))</f>
        <v>5</v>
      </c>
      <c r="O464" s="491"/>
      <c r="P464" s="211"/>
      <c r="Q464" s="211"/>
      <c r="R464" s="493"/>
      <c r="S464" s="498"/>
      <c r="T464" s="499"/>
      <c r="U464" s="499"/>
      <c r="V464" s="499"/>
      <c r="W464" s="499"/>
      <c r="X464" s="499"/>
      <c r="Y464" s="500"/>
      <c r="Z464" s="500"/>
      <c r="AA464" s="518"/>
      <c r="AB464" s="518"/>
      <c r="AC464" s="518"/>
      <c r="AD464" s="474"/>
    </row>
    <row r="465" spans="2:33" ht="15.6" customHeight="1">
      <c r="C465" s="502" t="s">
        <v>555</v>
      </c>
      <c r="D465" s="503"/>
      <c r="E465" s="503"/>
      <c r="F465" s="504"/>
      <c r="G465" s="447"/>
      <c r="H465" s="212">
        <f>IF(Q459="","",Q459)</f>
        <v>0</v>
      </c>
      <c r="I465" s="212">
        <f>IF(P459="","",P459)</f>
        <v>4</v>
      </c>
      <c r="J465" s="449"/>
      <c r="K465" s="447"/>
      <c r="L465" s="212">
        <f>IF(Q462="","",Q462)</f>
        <v>1</v>
      </c>
      <c r="M465" s="212">
        <f>IF(P462="","",P462)</f>
        <v>1</v>
      </c>
      <c r="N465" s="449"/>
      <c r="O465" s="492"/>
      <c r="P465" s="213"/>
      <c r="Q465" s="213"/>
      <c r="R465" s="494"/>
      <c r="S465" s="498"/>
      <c r="T465" s="499"/>
      <c r="U465" s="499"/>
      <c r="V465" s="499"/>
      <c r="W465" s="499"/>
      <c r="X465" s="499"/>
      <c r="Y465" s="500"/>
      <c r="Z465" s="500"/>
      <c r="AA465" s="518"/>
      <c r="AB465" s="518"/>
      <c r="AC465" s="518"/>
      <c r="AD465" s="474"/>
    </row>
    <row r="466" spans="2:33" ht="15.6" customHeight="1">
      <c r="B466" s="214"/>
      <c r="C466" s="214"/>
      <c r="D466" s="214"/>
      <c r="E466" s="214"/>
      <c r="F466" s="215"/>
      <c r="G466" s="215"/>
      <c r="H466" s="215"/>
      <c r="I466" s="215"/>
      <c r="J466" s="215"/>
      <c r="K466" s="215"/>
      <c r="L466" s="215"/>
      <c r="M466" s="215"/>
      <c r="N466" s="215"/>
      <c r="O466" s="215"/>
      <c r="P466" s="215"/>
      <c r="Q466" s="215"/>
      <c r="R466" s="216"/>
      <c r="S466" s="216"/>
      <c r="T466" s="216"/>
      <c r="U466" s="216"/>
      <c r="V466" s="217"/>
      <c r="W466" s="217"/>
      <c r="X466" s="217"/>
      <c r="Y466" s="217"/>
      <c r="Z466" s="217"/>
      <c r="AA466" s="217"/>
      <c r="AB466" s="217"/>
      <c r="AC466" s="217"/>
      <c r="AD466" s="217"/>
      <c r="AE466" s="217"/>
      <c r="AF466" s="217"/>
      <c r="AG466" s="197"/>
    </row>
    <row r="467" spans="2:33" ht="15.6" customHeight="1">
      <c r="B467" s="214"/>
      <c r="C467" s="214"/>
      <c r="D467" s="214"/>
      <c r="E467" s="214"/>
      <c r="F467" s="215"/>
      <c r="G467" s="215"/>
      <c r="H467" s="215"/>
      <c r="I467" s="215"/>
      <c r="J467" s="215"/>
      <c r="K467" s="215"/>
      <c r="L467" s="215"/>
      <c r="M467" s="215"/>
      <c r="N467" s="215"/>
      <c r="O467" s="215"/>
      <c r="P467" s="215"/>
      <c r="Q467" s="215"/>
      <c r="R467" s="216"/>
      <c r="S467" s="216"/>
      <c r="T467" s="216"/>
      <c r="U467" s="216"/>
      <c r="V467" s="217"/>
      <c r="W467" s="217"/>
      <c r="X467" s="217"/>
      <c r="Y467" s="217"/>
      <c r="Z467" s="217"/>
      <c r="AA467" s="217"/>
      <c r="AB467" s="217"/>
      <c r="AC467" s="217"/>
      <c r="AD467" s="217"/>
      <c r="AE467" s="217"/>
      <c r="AF467" s="217"/>
      <c r="AG467" s="197"/>
    </row>
    <row r="468" spans="2:33" ht="15.6" customHeight="1">
      <c r="B468" s="214"/>
      <c r="C468" s="214"/>
      <c r="D468" s="214"/>
      <c r="E468" s="214"/>
      <c r="F468" s="215"/>
      <c r="G468" s="215"/>
      <c r="H468" s="215"/>
      <c r="I468" s="215"/>
      <c r="J468" s="215"/>
      <c r="K468" s="215"/>
      <c r="L468" s="215"/>
      <c r="M468" s="215"/>
      <c r="N468" s="215"/>
      <c r="O468" s="215"/>
      <c r="P468" s="215"/>
      <c r="Q468" s="215"/>
      <c r="R468" s="216"/>
      <c r="S468" s="216"/>
      <c r="T468" s="216"/>
      <c r="U468" s="216"/>
      <c r="V468" s="217"/>
      <c r="W468" s="217"/>
      <c r="X468" s="217"/>
      <c r="Y468" s="217"/>
      <c r="Z468" s="217"/>
      <c r="AA468" s="217"/>
      <c r="AB468" s="217"/>
      <c r="AC468" s="217"/>
      <c r="AD468" s="217"/>
      <c r="AE468" s="217"/>
      <c r="AF468" s="217"/>
      <c r="AG468" s="197"/>
    </row>
    <row r="469" spans="2:33" ht="15.6" customHeight="1">
      <c r="B469" s="214"/>
      <c r="C469" s="214"/>
      <c r="D469" s="214"/>
      <c r="E469" s="214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6"/>
      <c r="S469" s="216"/>
      <c r="T469" s="216"/>
      <c r="U469" s="216"/>
      <c r="V469" s="217"/>
      <c r="W469" s="217"/>
      <c r="X469" s="217"/>
      <c r="Y469" s="217"/>
      <c r="Z469" s="217"/>
      <c r="AA469" s="217"/>
      <c r="AB469" s="217"/>
      <c r="AC469" s="217"/>
      <c r="AD469" s="217"/>
      <c r="AE469" s="217"/>
      <c r="AF469" s="217"/>
      <c r="AG469" s="197"/>
    </row>
    <row r="470" spans="2:33" ht="15.6" customHeight="1">
      <c r="C470" s="388">
        <v>33</v>
      </c>
      <c r="D470" s="389"/>
      <c r="E470" s="389"/>
      <c r="F470" s="390"/>
      <c r="G470" s="397" t="str">
        <f>C473</f>
        <v>高田サッカー
スポーツ少年団</v>
      </c>
      <c r="H470" s="398"/>
      <c r="I470" s="398"/>
      <c r="J470" s="399"/>
      <c r="K470" s="397" t="str">
        <f>C476</f>
        <v>フリーダム新潟
FCジュニア</v>
      </c>
      <c r="L470" s="398"/>
      <c r="M470" s="398"/>
      <c r="N470" s="399"/>
      <c r="O470" s="397" t="str">
        <f>C479</f>
        <v>栃尾ﾌｯﾄﾎﾞｰﾙ
ｸﾗﾌﾞ2010</v>
      </c>
      <c r="P470" s="398"/>
      <c r="Q470" s="398"/>
      <c r="R470" s="399"/>
      <c r="S470" s="405" t="s">
        <v>543</v>
      </c>
      <c r="T470" s="406"/>
      <c r="U470" s="411" t="s">
        <v>544</v>
      </c>
      <c r="V470" s="406"/>
      <c r="W470" s="411" t="s">
        <v>545</v>
      </c>
      <c r="X470" s="406"/>
      <c r="Y470" s="414" t="s">
        <v>546</v>
      </c>
      <c r="Z470" s="415"/>
      <c r="AA470" s="509" t="s">
        <v>547</v>
      </c>
      <c r="AB470" s="510"/>
      <c r="AC470" s="511"/>
      <c r="AD470" s="197"/>
    </row>
    <row r="471" spans="2:33" ht="15.6" customHeight="1">
      <c r="C471" s="391"/>
      <c r="D471" s="392"/>
      <c r="E471" s="392"/>
      <c r="F471" s="393"/>
      <c r="G471" s="400"/>
      <c r="H471" s="401"/>
      <c r="I471" s="401"/>
      <c r="J471" s="402"/>
      <c r="K471" s="400"/>
      <c r="L471" s="401"/>
      <c r="M471" s="401"/>
      <c r="N471" s="402"/>
      <c r="O471" s="400"/>
      <c r="P471" s="401"/>
      <c r="Q471" s="401"/>
      <c r="R471" s="402"/>
      <c r="S471" s="407"/>
      <c r="T471" s="408"/>
      <c r="U471" s="412"/>
      <c r="V471" s="408"/>
      <c r="W471" s="412"/>
      <c r="X471" s="408"/>
      <c r="Y471" s="416"/>
      <c r="Z471" s="417"/>
      <c r="AA471" s="512"/>
      <c r="AB471" s="513"/>
      <c r="AC471" s="514"/>
      <c r="AD471" s="197"/>
    </row>
    <row r="472" spans="2:33" ht="15.6" customHeight="1">
      <c r="C472" s="394"/>
      <c r="D472" s="395"/>
      <c r="E472" s="395"/>
      <c r="F472" s="396"/>
      <c r="G472" s="502" t="str">
        <f>C475</f>
        <v>上越</v>
      </c>
      <c r="H472" s="503"/>
      <c r="I472" s="503"/>
      <c r="J472" s="504"/>
      <c r="K472" s="502" t="str">
        <f>C478</f>
        <v>新潟西</v>
      </c>
      <c r="L472" s="503"/>
      <c r="M472" s="503"/>
      <c r="N472" s="504"/>
      <c r="O472" s="502" t="str">
        <f>C481</f>
        <v>中越</v>
      </c>
      <c r="P472" s="503"/>
      <c r="Q472" s="503"/>
      <c r="R472" s="504"/>
      <c r="S472" s="409"/>
      <c r="T472" s="410"/>
      <c r="U472" s="413"/>
      <c r="V472" s="410"/>
      <c r="W472" s="413"/>
      <c r="X472" s="410"/>
      <c r="Y472" s="418"/>
      <c r="Z472" s="419"/>
      <c r="AA472" s="515"/>
      <c r="AB472" s="516"/>
      <c r="AC472" s="517"/>
      <c r="AD472" s="197"/>
    </row>
    <row r="473" spans="2:33" ht="15.6" customHeight="1">
      <c r="C473" s="438" t="s">
        <v>626</v>
      </c>
      <c r="D473" s="439"/>
      <c r="E473" s="439"/>
      <c r="F473" s="440"/>
      <c r="G473" s="208"/>
      <c r="H473" s="445"/>
      <c r="I473" s="445"/>
      <c r="J473" s="209"/>
      <c r="K473" s="206"/>
      <c r="L473" s="444" t="str">
        <f>IF(OR(K474="",N474="",),"",IF(K474-N474&gt;0,"○",IF(K474-N474=0,"△","●")))</f>
        <v>○</v>
      </c>
      <c r="M473" s="444"/>
      <c r="N473" s="207"/>
      <c r="O473" s="206"/>
      <c r="P473" s="444" t="str">
        <f>IF(OR(O474="",R474="",),"",IF(O474-R474&gt;0,"○",IF(O474-R474=0,"△","●")))</f>
        <v>○</v>
      </c>
      <c r="Q473" s="444"/>
      <c r="R473" s="207"/>
      <c r="S473" s="498">
        <f>IF(COUNTBLANK(G473:R475)=36,"",COUNTIF(G473:R475,"○")*3+COUNTIF(G473:R475,"△")*1)</f>
        <v>6</v>
      </c>
      <c r="T473" s="499"/>
      <c r="U473" s="499">
        <f>IF($S473="","",SUM(G474,K474,O474))</f>
        <v>23</v>
      </c>
      <c r="V473" s="499"/>
      <c r="W473" s="499">
        <f>IF($S473="","",SUM(J474,N474,R474))</f>
        <v>0</v>
      </c>
      <c r="X473" s="499"/>
      <c r="Y473" s="500">
        <f>IF($S473="","",U473-W473)</f>
        <v>23</v>
      </c>
      <c r="Z473" s="500"/>
      <c r="AA473" s="501">
        <f>IF($AD473="","",RANK(AD473,$AD473:$AD481))</f>
        <v>1</v>
      </c>
      <c r="AB473" s="501"/>
      <c r="AC473" s="501"/>
      <c r="AD473" s="474">
        <f>IF($S473="","",S473*10^9+Y473*10^6+U473*10^3-W473)</f>
        <v>6023023000</v>
      </c>
    </row>
    <row r="474" spans="2:33" ht="15.6" customHeight="1">
      <c r="C474" s="441"/>
      <c r="D474" s="442"/>
      <c r="E474" s="442"/>
      <c r="F474" s="443"/>
      <c r="G474" s="491"/>
      <c r="H474" s="211"/>
      <c r="I474" s="211"/>
      <c r="J474" s="493"/>
      <c r="K474" s="446">
        <f>IF(L474="","",SUM(L474:L475))</f>
        <v>8</v>
      </c>
      <c r="L474" s="210">
        <v>2</v>
      </c>
      <c r="M474" s="210">
        <v>0</v>
      </c>
      <c r="N474" s="448">
        <f>IF(M474="","",SUM(M474:M475))</f>
        <v>0</v>
      </c>
      <c r="O474" s="446">
        <f>IF(P474="","",SUM(P474:P475))</f>
        <v>15</v>
      </c>
      <c r="P474" s="210">
        <v>10</v>
      </c>
      <c r="Q474" s="210">
        <v>0</v>
      </c>
      <c r="R474" s="448">
        <f>IF(Q474="","",SUM(Q474:Q475))</f>
        <v>0</v>
      </c>
      <c r="S474" s="498"/>
      <c r="T474" s="499"/>
      <c r="U474" s="499"/>
      <c r="V474" s="499"/>
      <c r="W474" s="499"/>
      <c r="X474" s="499"/>
      <c r="Y474" s="500"/>
      <c r="Z474" s="500"/>
      <c r="AA474" s="501"/>
      <c r="AB474" s="501"/>
      <c r="AC474" s="501"/>
      <c r="AD474" s="474"/>
      <c r="AE474" s="227"/>
    </row>
    <row r="475" spans="2:33" ht="15.6" customHeight="1">
      <c r="C475" s="495" t="s">
        <v>554</v>
      </c>
      <c r="D475" s="496"/>
      <c r="E475" s="496"/>
      <c r="F475" s="497"/>
      <c r="G475" s="492"/>
      <c r="H475" s="213"/>
      <c r="I475" s="213"/>
      <c r="J475" s="494"/>
      <c r="K475" s="447"/>
      <c r="L475" s="212">
        <v>6</v>
      </c>
      <c r="M475" s="212">
        <v>0</v>
      </c>
      <c r="N475" s="449"/>
      <c r="O475" s="447"/>
      <c r="P475" s="212">
        <v>5</v>
      </c>
      <c r="Q475" s="212">
        <v>0</v>
      </c>
      <c r="R475" s="449"/>
      <c r="S475" s="498"/>
      <c r="T475" s="499"/>
      <c r="U475" s="499"/>
      <c r="V475" s="499"/>
      <c r="W475" s="499"/>
      <c r="X475" s="499"/>
      <c r="Y475" s="500"/>
      <c r="Z475" s="500"/>
      <c r="AA475" s="501"/>
      <c r="AB475" s="501"/>
      <c r="AC475" s="501"/>
      <c r="AD475" s="474"/>
    </row>
    <row r="476" spans="2:33" ht="15.6" customHeight="1">
      <c r="C476" s="479" t="s">
        <v>627</v>
      </c>
      <c r="D476" s="480"/>
      <c r="E476" s="480"/>
      <c r="F476" s="481"/>
      <c r="G476" s="206"/>
      <c r="H476" s="444" t="str">
        <f>IF(OR(G477="",J477="",),"",IF(G477-J477&gt;0,"○",IF(G477-J477=0,"△","●")))</f>
        <v>●</v>
      </c>
      <c r="I476" s="444"/>
      <c r="J476" s="207"/>
      <c r="K476" s="208"/>
      <c r="L476" s="445"/>
      <c r="M476" s="445"/>
      <c r="N476" s="209"/>
      <c r="O476" s="206"/>
      <c r="P476" s="444" t="str">
        <f>IF(OR(O477="",R477="",),"",IF(O477-R477&gt;0,"○",IF(O477-R477=0,"△","●")))</f>
        <v>○</v>
      </c>
      <c r="Q476" s="444"/>
      <c r="R476" s="207"/>
      <c r="S476" s="498">
        <f>IF(COUNTBLANK(G476:R478)=36,"",COUNTIF(G476:R478,"○")*3+COUNTIF(G476:R478,"△")*1)</f>
        <v>3</v>
      </c>
      <c r="T476" s="499"/>
      <c r="U476" s="499">
        <f>IF($S476="","",SUM(G477,K477,O477))</f>
        <v>5</v>
      </c>
      <c r="V476" s="499"/>
      <c r="W476" s="499">
        <f>IF($S476="","",SUM(J477,N477,R477))</f>
        <v>8</v>
      </c>
      <c r="X476" s="499"/>
      <c r="Y476" s="500">
        <f>IF($S476="","",U476-W476)</f>
        <v>-3</v>
      </c>
      <c r="Z476" s="500"/>
      <c r="AA476" s="505">
        <f>IF($AD476="","",RANK(AD476,$AD473:$AD481))</f>
        <v>2</v>
      </c>
      <c r="AB476" s="505"/>
      <c r="AC476" s="505"/>
      <c r="AD476" s="474">
        <f>IF($S476="","",S476*10^9+Y476*10^6+U476*10^3-W476)</f>
        <v>2997004992</v>
      </c>
    </row>
    <row r="477" spans="2:33" ht="15.6" customHeight="1">
      <c r="C477" s="482"/>
      <c r="D477" s="483"/>
      <c r="E477" s="483"/>
      <c r="F477" s="484"/>
      <c r="G477" s="446">
        <f>IF(H477="","",SUM(H477:H478))</f>
        <v>0</v>
      </c>
      <c r="H477" s="210">
        <f>IF(M474="","",M474)</f>
        <v>0</v>
      </c>
      <c r="I477" s="210">
        <f>IF(L474="","",L474)</f>
        <v>2</v>
      </c>
      <c r="J477" s="448">
        <f>IF(I477="","",SUM(I477:I478))</f>
        <v>8</v>
      </c>
      <c r="K477" s="491"/>
      <c r="L477" s="211"/>
      <c r="M477" s="211"/>
      <c r="N477" s="493"/>
      <c r="O477" s="446">
        <f>IF(P477="","",SUM(P477:P478))</f>
        <v>5</v>
      </c>
      <c r="P477" s="210">
        <v>3</v>
      </c>
      <c r="Q477" s="210">
        <v>0</v>
      </c>
      <c r="R477" s="448">
        <f>IF(Q477="","",SUM(Q477:Q478))</f>
        <v>0</v>
      </c>
      <c r="S477" s="498"/>
      <c r="T477" s="499"/>
      <c r="U477" s="499"/>
      <c r="V477" s="499"/>
      <c r="W477" s="499"/>
      <c r="X477" s="499"/>
      <c r="Y477" s="500"/>
      <c r="Z477" s="500"/>
      <c r="AA477" s="505"/>
      <c r="AB477" s="505"/>
      <c r="AC477" s="505"/>
      <c r="AD477" s="474"/>
    </row>
    <row r="478" spans="2:33" ht="15.6" customHeight="1">
      <c r="C478" s="502" t="s">
        <v>556</v>
      </c>
      <c r="D478" s="503"/>
      <c r="E478" s="503"/>
      <c r="F478" s="504"/>
      <c r="G478" s="447"/>
      <c r="H478" s="212">
        <f>IF(M475="","",M475)</f>
        <v>0</v>
      </c>
      <c r="I478" s="212">
        <f>IF(L475="","",L475)</f>
        <v>6</v>
      </c>
      <c r="J478" s="449"/>
      <c r="K478" s="492"/>
      <c r="L478" s="213"/>
      <c r="M478" s="213"/>
      <c r="N478" s="494"/>
      <c r="O478" s="447"/>
      <c r="P478" s="212">
        <v>2</v>
      </c>
      <c r="Q478" s="212">
        <v>0</v>
      </c>
      <c r="R478" s="449"/>
      <c r="S478" s="498"/>
      <c r="T478" s="499"/>
      <c r="U478" s="499"/>
      <c r="V478" s="499"/>
      <c r="W478" s="499"/>
      <c r="X478" s="499"/>
      <c r="Y478" s="500"/>
      <c r="Z478" s="500"/>
      <c r="AA478" s="505"/>
      <c r="AB478" s="505"/>
      <c r="AC478" s="505"/>
      <c r="AD478" s="474"/>
    </row>
    <row r="479" spans="2:33" ht="15.6" customHeight="1">
      <c r="C479" s="397" t="s">
        <v>628</v>
      </c>
      <c r="D479" s="398"/>
      <c r="E479" s="398"/>
      <c r="F479" s="399"/>
      <c r="G479" s="206"/>
      <c r="H479" s="444" t="str">
        <f>IF(OR(G480="",J480="",),"",IF(G480-J480&gt;0,"○",IF(G480-J480=0,"△","●")))</f>
        <v>●</v>
      </c>
      <c r="I479" s="444"/>
      <c r="J479" s="207"/>
      <c r="K479" s="206"/>
      <c r="L479" s="444" t="str">
        <f>IF(OR(K480="",N480="",),"",IF(K480-N480&gt;0,"○",IF(K480-N480=0,"△","●")))</f>
        <v>●</v>
      </c>
      <c r="M479" s="444"/>
      <c r="N479" s="207"/>
      <c r="O479" s="208"/>
      <c r="P479" s="445"/>
      <c r="Q479" s="445"/>
      <c r="R479" s="209"/>
      <c r="S479" s="498">
        <f>IF(COUNTBLANK(G479:R481)=36,"",COUNTIF(G479:R481,"○")*3+COUNTIF(G479:R481,"△")*1)</f>
        <v>0</v>
      </c>
      <c r="T479" s="499"/>
      <c r="U479" s="499">
        <f>IF($S479="","",SUM(G480,K480,O480))</f>
        <v>0</v>
      </c>
      <c r="V479" s="499"/>
      <c r="W479" s="499">
        <f>IF($S479="","",SUM(J480,N480,R480))</f>
        <v>20</v>
      </c>
      <c r="X479" s="499"/>
      <c r="Y479" s="500">
        <f>IF($S479="","",U479-W479)</f>
        <v>-20</v>
      </c>
      <c r="Z479" s="500"/>
      <c r="AA479" s="518">
        <f>IF($AD479="","",RANK(AD479,$AD473:$AD481))</f>
        <v>3</v>
      </c>
      <c r="AB479" s="518"/>
      <c r="AC479" s="518"/>
      <c r="AD479" s="474">
        <f>IF($S479="","",S479*10^9+Y479*10^6+U479*10^3-W479)</f>
        <v>-20000020</v>
      </c>
    </row>
    <row r="480" spans="2:33" ht="15.6" customHeight="1">
      <c r="C480" s="400"/>
      <c r="D480" s="401"/>
      <c r="E480" s="401"/>
      <c r="F480" s="402"/>
      <c r="G480" s="446">
        <f>IF(H480="","",SUM(H480:H481))</f>
        <v>0</v>
      </c>
      <c r="H480" s="210">
        <f>IF(Q474="","",Q474)</f>
        <v>0</v>
      </c>
      <c r="I480" s="210">
        <f>IF(P474="","",P474)</f>
        <v>10</v>
      </c>
      <c r="J480" s="448">
        <f>IF(I480="","",SUM(I480:I481))</f>
        <v>15</v>
      </c>
      <c r="K480" s="446">
        <f>IF(L480="","",SUM(L480:L481))</f>
        <v>0</v>
      </c>
      <c r="L480" s="210">
        <f>IF(Q477="","",Q477)</f>
        <v>0</v>
      </c>
      <c r="M480" s="210">
        <f>IF(P477="","",P477)</f>
        <v>3</v>
      </c>
      <c r="N480" s="448">
        <f>IF(M480="","",SUM(M480:M481))</f>
        <v>5</v>
      </c>
      <c r="O480" s="491"/>
      <c r="P480" s="211"/>
      <c r="Q480" s="211"/>
      <c r="R480" s="493"/>
      <c r="S480" s="498"/>
      <c r="T480" s="499"/>
      <c r="U480" s="499"/>
      <c r="V480" s="499"/>
      <c r="W480" s="499"/>
      <c r="X480" s="499"/>
      <c r="Y480" s="500"/>
      <c r="Z480" s="500"/>
      <c r="AA480" s="518"/>
      <c r="AB480" s="518"/>
      <c r="AC480" s="518"/>
      <c r="AD480" s="474"/>
    </row>
    <row r="481" spans="3:30" ht="15.6" customHeight="1">
      <c r="C481" s="502" t="s">
        <v>551</v>
      </c>
      <c r="D481" s="503"/>
      <c r="E481" s="503"/>
      <c r="F481" s="504"/>
      <c r="G481" s="447"/>
      <c r="H481" s="212">
        <f>IF(Q475="","",Q475)</f>
        <v>0</v>
      </c>
      <c r="I481" s="212">
        <f>IF(P475="","",P475)</f>
        <v>5</v>
      </c>
      <c r="J481" s="449"/>
      <c r="K481" s="447"/>
      <c r="L481" s="212">
        <f>IF(Q478="","",Q478)</f>
        <v>0</v>
      </c>
      <c r="M481" s="212">
        <f>IF(P478="","",P478)</f>
        <v>2</v>
      </c>
      <c r="N481" s="449"/>
      <c r="O481" s="492"/>
      <c r="P481" s="213"/>
      <c r="Q481" s="213"/>
      <c r="R481" s="494"/>
      <c r="S481" s="498"/>
      <c r="T481" s="499"/>
      <c r="U481" s="499"/>
      <c r="V481" s="499"/>
      <c r="W481" s="499"/>
      <c r="X481" s="499"/>
      <c r="Y481" s="500"/>
      <c r="Z481" s="500"/>
      <c r="AA481" s="518"/>
      <c r="AB481" s="518"/>
      <c r="AC481" s="518"/>
      <c r="AD481" s="474"/>
    </row>
    <row r="482" spans="3:30" s="219" customFormat="1" ht="15.6" customHeight="1">
      <c r="C482" s="220"/>
      <c r="D482" s="220"/>
      <c r="E482" s="220"/>
      <c r="F482" s="220"/>
      <c r="G482" s="221"/>
      <c r="H482" s="210"/>
      <c r="I482" s="210"/>
      <c r="J482" s="221"/>
      <c r="K482" s="221"/>
      <c r="L482" s="210"/>
      <c r="M482" s="210"/>
      <c r="N482" s="221"/>
      <c r="O482" s="210"/>
      <c r="P482" s="222"/>
      <c r="Q482" s="222"/>
      <c r="R482" s="210"/>
      <c r="S482" s="223"/>
      <c r="T482" s="223"/>
      <c r="U482" s="223"/>
      <c r="V482" s="223"/>
      <c r="W482" s="223"/>
      <c r="X482" s="223"/>
      <c r="Y482" s="224"/>
      <c r="Z482" s="224"/>
      <c r="AA482" s="228"/>
      <c r="AB482" s="228"/>
      <c r="AC482" s="228"/>
      <c r="AD482" s="226"/>
    </row>
    <row r="483" spans="3:30" s="219" customFormat="1" ht="15.6" customHeight="1">
      <c r="C483" s="220"/>
      <c r="D483" s="220"/>
      <c r="E483" s="220"/>
      <c r="F483" s="220"/>
      <c r="G483" s="221"/>
      <c r="H483" s="210"/>
      <c r="I483" s="210"/>
      <c r="J483" s="221"/>
      <c r="K483" s="221"/>
      <c r="L483" s="210"/>
      <c r="M483" s="210"/>
      <c r="N483" s="221"/>
      <c r="O483" s="210"/>
      <c r="P483" s="222"/>
      <c r="Q483" s="222"/>
      <c r="R483" s="210"/>
      <c r="S483" s="223"/>
      <c r="T483" s="223"/>
      <c r="U483" s="223"/>
      <c r="V483" s="223"/>
      <c r="W483" s="223"/>
      <c r="X483" s="223"/>
      <c r="Y483" s="224"/>
      <c r="Z483" s="224"/>
      <c r="AA483" s="228"/>
      <c r="AB483" s="228"/>
      <c r="AC483" s="228"/>
      <c r="AD483" s="226"/>
    </row>
    <row r="484" spans="3:30" ht="15.6" customHeight="1">
      <c r="C484" s="388">
        <v>34</v>
      </c>
      <c r="D484" s="389"/>
      <c r="E484" s="389"/>
      <c r="F484" s="390"/>
      <c r="G484" s="397" t="str">
        <f>C487</f>
        <v>三条サッカー
スポーツ少年団</v>
      </c>
      <c r="H484" s="398"/>
      <c r="I484" s="398"/>
      <c r="J484" s="399"/>
      <c r="K484" s="397" t="str">
        <f>C490</f>
        <v>分水FCｊｒ</v>
      </c>
      <c r="L484" s="398"/>
      <c r="M484" s="398"/>
      <c r="N484" s="399"/>
      <c r="O484" s="397" t="str">
        <f>C493</f>
        <v>西川FC</v>
      </c>
      <c r="P484" s="398"/>
      <c r="Q484" s="398"/>
      <c r="R484" s="399"/>
      <c r="S484" s="405" t="s">
        <v>543</v>
      </c>
      <c r="T484" s="406"/>
      <c r="U484" s="411" t="s">
        <v>544</v>
      </c>
      <c r="V484" s="406"/>
      <c r="W484" s="411" t="s">
        <v>545</v>
      </c>
      <c r="X484" s="406"/>
      <c r="Y484" s="414" t="s">
        <v>546</v>
      </c>
      <c r="Z484" s="415"/>
      <c r="AA484" s="509" t="s">
        <v>547</v>
      </c>
      <c r="AB484" s="510"/>
      <c r="AC484" s="511"/>
      <c r="AD484" s="197"/>
    </row>
    <row r="485" spans="3:30" ht="15.6" customHeight="1">
      <c r="C485" s="391"/>
      <c r="D485" s="392"/>
      <c r="E485" s="392"/>
      <c r="F485" s="393"/>
      <c r="G485" s="400"/>
      <c r="H485" s="401"/>
      <c r="I485" s="401"/>
      <c r="J485" s="402"/>
      <c r="K485" s="400"/>
      <c r="L485" s="401"/>
      <c r="M485" s="401"/>
      <c r="N485" s="402"/>
      <c r="O485" s="400"/>
      <c r="P485" s="401"/>
      <c r="Q485" s="401"/>
      <c r="R485" s="402"/>
      <c r="S485" s="407"/>
      <c r="T485" s="408"/>
      <c r="U485" s="412"/>
      <c r="V485" s="408"/>
      <c r="W485" s="412"/>
      <c r="X485" s="408"/>
      <c r="Y485" s="416"/>
      <c r="Z485" s="417"/>
      <c r="AA485" s="512"/>
      <c r="AB485" s="513"/>
      <c r="AC485" s="514"/>
      <c r="AD485" s="197"/>
    </row>
    <row r="486" spans="3:30" ht="15.6" customHeight="1">
      <c r="C486" s="394"/>
      <c r="D486" s="395"/>
      <c r="E486" s="395"/>
      <c r="F486" s="396"/>
      <c r="G486" s="502" t="str">
        <f>C489</f>
        <v>中越</v>
      </c>
      <c r="H486" s="503"/>
      <c r="I486" s="503"/>
      <c r="J486" s="504"/>
      <c r="K486" s="502" t="str">
        <f>C492</f>
        <v>中越</v>
      </c>
      <c r="L486" s="503"/>
      <c r="M486" s="503"/>
      <c r="N486" s="504"/>
      <c r="O486" s="502" t="str">
        <f>C495</f>
        <v>新潟西</v>
      </c>
      <c r="P486" s="503"/>
      <c r="Q486" s="503"/>
      <c r="R486" s="504"/>
      <c r="S486" s="409"/>
      <c r="T486" s="410"/>
      <c r="U486" s="413"/>
      <c r="V486" s="410"/>
      <c r="W486" s="413"/>
      <c r="X486" s="410"/>
      <c r="Y486" s="418"/>
      <c r="Z486" s="419"/>
      <c r="AA486" s="515"/>
      <c r="AB486" s="516"/>
      <c r="AC486" s="517"/>
      <c r="AD486" s="197"/>
    </row>
    <row r="487" spans="3:30" ht="15.6" customHeight="1">
      <c r="C487" s="438" t="s">
        <v>629</v>
      </c>
      <c r="D487" s="439"/>
      <c r="E487" s="439"/>
      <c r="F487" s="440"/>
      <c r="G487" s="208"/>
      <c r="H487" s="445"/>
      <c r="I487" s="445"/>
      <c r="J487" s="209"/>
      <c r="K487" s="206"/>
      <c r="L487" s="444" t="str">
        <f>IF(OR(K488="",N488="",),"",IF(K488-N488&gt;0,"○",IF(K488-N488=0,"△","●")))</f>
        <v>○</v>
      </c>
      <c r="M487" s="444"/>
      <c r="N487" s="207"/>
      <c r="O487" s="206"/>
      <c r="P487" s="444" t="str">
        <f>IF(OR(O488="",R488="",),"",IF(O488-R488&gt;0,"○",IF(O488-R488=0,"△","●")))</f>
        <v>○</v>
      </c>
      <c r="Q487" s="444"/>
      <c r="R487" s="207"/>
      <c r="S487" s="498">
        <f>IF(COUNTBLANK(G487:R489)=36,"",COUNTIF(G487:R489,"○")*3+COUNTIF(G487:R489,"△")*1)</f>
        <v>6</v>
      </c>
      <c r="T487" s="499"/>
      <c r="U487" s="499">
        <f>IF($S487="","",SUM(G488,K488,O488))</f>
        <v>13</v>
      </c>
      <c r="V487" s="499"/>
      <c r="W487" s="499">
        <f>IF($S487="","",SUM(J488,N488,R488))</f>
        <v>1</v>
      </c>
      <c r="X487" s="499"/>
      <c r="Y487" s="500">
        <f>IF($S487="","",U487-W487)</f>
        <v>12</v>
      </c>
      <c r="Z487" s="500"/>
      <c r="AA487" s="501">
        <f>IF($AD487="","",RANK(AD487,$AD487:$AD495))</f>
        <v>1</v>
      </c>
      <c r="AB487" s="501"/>
      <c r="AC487" s="501"/>
      <c r="AD487" s="474">
        <f>IF($S487="","",S487*10^9+Y487*10^6+U487*10^3-W487)</f>
        <v>6012012999</v>
      </c>
    </row>
    <row r="488" spans="3:30" ht="15.6" customHeight="1">
      <c r="C488" s="441"/>
      <c r="D488" s="442"/>
      <c r="E488" s="442"/>
      <c r="F488" s="443"/>
      <c r="G488" s="491"/>
      <c r="H488" s="211"/>
      <c r="I488" s="211"/>
      <c r="J488" s="493"/>
      <c r="K488" s="446">
        <f>IF(L488="","",SUM(L488:L489))</f>
        <v>6</v>
      </c>
      <c r="L488" s="210">
        <v>2</v>
      </c>
      <c r="M488" s="210">
        <v>0</v>
      </c>
      <c r="N488" s="448">
        <f>IF(M488="","",SUM(M488:M489))</f>
        <v>1</v>
      </c>
      <c r="O488" s="446">
        <f>IF(P488="","",SUM(P488:P489))</f>
        <v>7</v>
      </c>
      <c r="P488" s="210">
        <v>2</v>
      </c>
      <c r="Q488" s="210">
        <v>0</v>
      </c>
      <c r="R488" s="448">
        <f>IF(Q488="","",SUM(Q488:Q489))</f>
        <v>0</v>
      </c>
      <c r="S488" s="498"/>
      <c r="T488" s="499"/>
      <c r="U488" s="499"/>
      <c r="V488" s="499"/>
      <c r="W488" s="499"/>
      <c r="X488" s="499"/>
      <c r="Y488" s="500"/>
      <c r="Z488" s="500"/>
      <c r="AA488" s="501"/>
      <c r="AB488" s="501"/>
      <c r="AC488" s="501"/>
      <c r="AD488" s="474"/>
    </row>
    <row r="489" spans="3:30" ht="15.6" customHeight="1">
      <c r="C489" s="495" t="s">
        <v>551</v>
      </c>
      <c r="D489" s="496"/>
      <c r="E489" s="496"/>
      <c r="F489" s="497"/>
      <c r="G489" s="492"/>
      <c r="H489" s="213"/>
      <c r="I489" s="213"/>
      <c r="J489" s="494"/>
      <c r="K489" s="447"/>
      <c r="L489" s="212">
        <v>4</v>
      </c>
      <c r="M489" s="212">
        <v>1</v>
      </c>
      <c r="N489" s="449"/>
      <c r="O489" s="447"/>
      <c r="P489" s="212">
        <v>5</v>
      </c>
      <c r="Q489" s="212">
        <v>0</v>
      </c>
      <c r="R489" s="449"/>
      <c r="S489" s="498"/>
      <c r="T489" s="499"/>
      <c r="U489" s="499"/>
      <c r="V489" s="499"/>
      <c r="W489" s="499"/>
      <c r="X489" s="499"/>
      <c r="Y489" s="500"/>
      <c r="Z489" s="500"/>
      <c r="AA489" s="501"/>
      <c r="AB489" s="501"/>
      <c r="AC489" s="501"/>
      <c r="AD489" s="474"/>
    </row>
    <row r="490" spans="3:30" ht="15.6" customHeight="1">
      <c r="C490" s="397" t="s">
        <v>362</v>
      </c>
      <c r="D490" s="398"/>
      <c r="E490" s="398"/>
      <c r="F490" s="399"/>
      <c r="G490" s="206"/>
      <c r="H490" s="444" t="str">
        <f>IF(OR(G491="",J491="",),"",IF(G491-J491&gt;0,"○",IF(G491-J491=0,"△","●")))</f>
        <v>●</v>
      </c>
      <c r="I490" s="444"/>
      <c r="J490" s="207"/>
      <c r="K490" s="208"/>
      <c r="L490" s="445"/>
      <c r="M490" s="445"/>
      <c r="N490" s="209"/>
      <c r="O490" s="206"/>
      <c r="P490" s="444" t="str">
        <f>IF(OR(O491="",R491="",),"",IF(O491-R491&gt;0,"○",IF(O491-R491=0,"△","●")))</f>
        <v>○</v>
      </c>
      <c r="Q490" s="444"/>
      <c r="R490" s="207"/>
      <c r="S490" s="498">
        <f>IF(COUNTBLANK(G490:R492)=36,"",COUNTIF(G490:R492,"○")*3+COUNTIF(G490:R492,"△")*1)</f>
        <v>3</v>
      </c>
      <c r="T490" s="499"/>
      <c r="U490" s="499">
        <f>IF($S490="","",SUM(G491,K491,O491))</f>
        <v>4</v>
      </c>
      <c r="V490" s="499"/>
      <c r="W490" s="499">
        <f>IF($S490="","",SUM(J491,N491,R491))</f>
        <v>7</v>
      </c>
      <c r="X490" s="499"/>
      <c r="Y490" s="500">
        <f>IF($S490="","",U490-W490)</f>
        <v>-3</v>
      </c>
      <c r="Z490" s="500"/>
      <c r="AA490" s="518">
        <f>IF($AD490="","",RANK(AD490,$AD487:$AD495))</f>
        <v>2</v>
      </c>
      <c r="AB490" s="518"/>
      <c r="AC490" s="518"/>
      <c r="AD490" s="474">
        <f>IF($S490="","",S490*10^9+Y490*10^6+U490*10^3-W490)</f>
        <v>2997003993</v>
      </c>
    </row>
    <row r="491" spans="3:30" ht="15.6" customHeight="1">
      <c r="C491" s="400"/>
      <c r="D491" s="401"/>
      <c r="E491" s="401"/>
      <c r="F491" s="402"/>
      <c r="G491" s="446">
        <f>IF(H491="","",SUM(H491:H492))</f>
        <v>1</v>
      </c>
      <c r="H491" s="210">
        <f>IF(M488="","",M488)</f>
        <v>0</v>
      </c>
      <c r="I491" s="210">
        <f>IF(L488="","",L488)</f>
        <v>2</v>
      </c>
      <c r="J491" s="448">
        <f>IF(I491="","",SUM(I491:I492))</f>
        <v>6</v>
      </c>
      <c r="K491" s="491"/>
      <c r="L491" s="211"/>
      <c r="M491" s="211"/>
      <c r="N491" s="493"/>
      <c r="O491" s="446">
        <f>IF(P491="","",SUM(P491:P492))</f>
        <v>3</v>
      </c>
      <c r="P491" s="210">
        <v>2</v>
      </c>
      <c r="Q491" s="210">
        <v>1</v>
      </c>
      <c r="R491" s="448">
        <f>IF(Q491="","",SUM(Q491:Q492))</f>
        <v>1</v>
      </c>
      <c r="S491" s="498"/>
      <c r="T491" s="499"/>
      <c r="U491" s="499"/>
      <c r="V491" s="499"/>
      <c r="W491" s="499"/>
      <c r="X491" s="499"/>
      <c r="Y491" s="500"/>
      <c r="Z491" s="500"/>
      <c r="AA491" s="518"/>
      <c r="AB491" s="518"/>
      <c r="AC491" s="518"/>
      <c r="AD491" s="474"/>
    </row>
    <row r="492" spans="3:30" ht="15.6" customHeight="1">
      <c r="C492" s="502" t="s">
        <v>551</v>
      </c>
      <c r="D492" s="503"/>
      <c r="E492" s="503"/>
      <c r="F492" s="504"/>
      <c r="G492" s="447"/>
      <c r="H492" s="212">
        <f>IF(M489="","",M489)</f>
        <v>1</v>
      </c>
      <c r="I492" s="212">
        <f>IF(L489="","",L489)</f>
        <v>4</v>
      </c>
      <c r="J492" s="449"/>
      <c r="K492" s="492"/>
      <c r="L492" s="213"/>
      <c r="M492" s="213"/>
      <c r="N492" s="494"/>
      <c r="O492" s="447"/>
      <c r="P492" s="212">
        <v>1</v>
      </c>
      <c r="Q492" s="212">
        <v>0</v>
      </c>
      <c r="R492" s="449"/>
      <c r="S492" s="498"/>
      <c r="T492" s="499"/>
      <c r="U492" s="499"/>
      <c r="V492" s="499"/>
      <c r="W492" s="499"/>
      <c r="X492" s="499"/>
      <c r="Y492" s="500"/>
      <c r="Z492" s="500"/>
      <c r="AA492" s="518"/>
      <c r="AB492" s="518"/>
      <c r="AC492" s="518"/>
      <c r="AD492" s="474"/>
    </row>
    <row r="493" spans="3:30" ht="15.6" customHeight="1">
      <c r="C493" s="397" t="s">
        <v>180</v>
      </c>
      <c r="D493" s="398"/>
      <c r="E493" s="398"/>
      <c r="F493" s="399"/>
      <c r="G493" s="206"/>
      <c r="H493" s="444" t="str">
        <f>IF(OR(G494="",J494="",),"",IF(G494-J494&gt;0,"○",IF(G494-J494=0,"△","●")))</f>
        <v>●</v>
      </c>
      <c r="I493" s="444"/>
      <c r="J493" s="207"/>
      <c r="K493" s="206"/>
      <c r="L493" s="444" t="str">
        <f>IF(OR(K494="",N494="",),"",IF(K494-N494&gt;0,"○",IF(K494-N494=0,"△","●")))</f>
        <v>●</v>
      </c>
      <c r="M493" s="444"/>
      <c r="N493" s="207"/>
      <c r="O493" s="208"/>
      <c r="P493" s="445"/>
      <c r="Q493" s="445"/>
      <c r="R493" s="209"/>
      <c r="S493" s="498">
        <f>IF(COUNTBLANK(G493:R495)=36,"",COUNTIF(G493:R495,"○")*3+COUNTIF(G493:R495,"△")*1)</f>
        <v>0</v>
      </c>
      <c r="T493" s="499"/>
      <c r="U493" s="499">
        <f>IF($S493="","",SUM(G494,K494,O494))</f>
        <v>1</v>
      </c>
      <c r="V493" s="499"/>
      <c r="W493" s="499">
        <f>IF($S493="","",SUM(J494,N494,R494))</f>
        <v>10</v>
      </c>
      <c r="X493" s="499"/>
      <c r="Y493" s="500">
        <f>IF($S493="","",U493-W493)</f>
        <v>-9</v>
      </c>
      <c r="Z493" s="500"/>
      <c r="AA493" s="518">
        <f>IF($AD493="","",RANK(AD493,$AD487:$AD495))</f>
        <v>3</v>
      </c>
      <c r="AB493" s="518"/>
      <c r="AC493" s="518"/>
      <c r="AD493" s="474">
        <f>IF($S493="","",S493*10^9+Y493*10^6+U493*10^3-W493)</f>
        <v>-8999010</v>
      </c>
    </row>
    <row r="494" spans="3:30" ht="15.6" customHeight="1">
      <c r="C494" s="400"/>
      <c r="D494" s="401"/>
      <c r="E494" s="401"/>
      <c r="F494" s="402"/>
      <c r="G494" s="446">
        <f>IF(H494="","",SUM(H494:H495))</f>
        <v>0</v>
      </c>
      <c r="H494" s="210">
        <f>IF(Q488="","",Q488)</f>
        <v>0</v>
      </c>
      <c r="I494" s="210">
        <f>IF(P488="","",P488)</f>
        <v>2</v>
      </c>
      <c r="J494" s="448">
        <f>IF(I494="","",SUM(I494:I495))</f>
        <v>7</v>
      </c>
      <c r="K494" s="446">
        <f>IF(L494="","",SUM(L494:L495))</f>
        <v>1</v>
      </c>
      <c r="L494" s="210">
        <f>IF(Q491="","",Q491)</f>
        <v>1</v>
      </c>
      <c r="M494" s="210">
        <f>IF(P491="","",P491)</f>
        <v>2</v>
      </c>
      <c r="N494" s="448">
        <f>IF(M494="","",SUM(M494:M495))</f>
        <v>3</v>
      </c>
      <c r="O494" s="491"/>
      <c r="P494" s="211"/>
      <c r="Q494" s="211"/>
      <c r="R494" s="493"/>
      <c r="S494" s="498"/>
      <c r="T494" s="499"/>
      <c r="U494" s="499"/>
      <c r="V494" s="499"/>
      <c r="W494" s="499"/>
      <c r="X494" s="499"/>
      <c r="Y494" s="500"/>
      <c r="Z494" s="500"/>
      <c r="AA494" s="518"/>
      <c r="AB494" s="518"/>
      <c r="AC494" s="518"/>
      <c r="AD494" s="474"/>
    </row>
    <row r="495" spans="3:30" ht="15.6" customHeight="1">
      <c r="C495" s="502" t="s">
        <v>556</v>
      </c>
      <c r="D495" s="503"/>
      <c r="E495" s="503"/>
      <c r="F495" s="504"/>
      <c r="G495" s="447"/>
      <c r="H495" s="212">
        <f>IF(Q489="","",Q489)</f>
        <v>0</v>
      </c>
      <c r="I495" s="212">
        <f>IF(P489="","",P489)</f>
        <v>5</v>
      </c>
      <c r="J495" s="449"/>
      <c r="K495" s="447"/>
      <c r="L495" s="212">
        <f>IF(Q492="","",Q492)</f>
        <v>0</v>
      </c>
      <c r="M495" s="212">
        <f>IF(P492="","",P492)</f>
        <v>1</v>
      </c>
      <c r="N495" s="449"/>
      <c r="O495" s="492"/>
      <c r="P495" s="213"/>
      <c r="Q495" s="213"/>
      <c r="R495" s="494"/>
      <c r="S495" s="498"/>
      <c r="T495" s="499"/>
      <c r="U495" s="499"/>
      <c r="V495" s="499"/>
      <c r="W495" s="499"/>
      <c r="X495" s="499"/>
      <c r="Y495" s="500"/>
      <c r="Z495" s="500"/>
      <c r="AA495" s="518"/>
      <c r="AB495" s="518"/>
      <c r="AC495" s="518"/>
      <c r="AD495" s="474"/>
    </row>
    <row r="496" spans="3:30" s="219" customFormat="1" ht="15.6" customHeight="1">
      <c r="C496" s="220"/>
      <c r="D496" s="220"/>
      <c r="E496" s="220"/>
      <c r="F496" s="220"/>
      <c r="G496" s="221"/>
      <c r="H496" s="210"/>
      <c r="I496" s="210"/>
      <c r="J496" s="221"/>
      <c r="K496" s="221"/>
      <c r="L496" s="210"/>
      <c r="M496" s="210"/>
      <c r="N496" s="221"/>
      <c r="O496" s="210"/>
      <c r="P496" s="222"/>
      <c r="Q496" s="222"/>
      <c r="R496" s="210"/>
      <c r="S496" s="223"/>
      <c r="T496" s="223"/>
      <c r="U496" s="223"/>
      <c r="V496" s="223"/>
      <c r="W496" s="223"/>
      <c r="X496" s="223"/>
      <c r="Y496" s="224"/>
      <c r="Z496" s="224"/>
      <c r="AA496" s="228"/>
      <c r="AB496" s="228"/>
      <c r="AC496" s="228"/>
      <c r="AD496" s="226"/>
    </row>
    <row r="497" spans="2:33" ht="15.6" customHeight="1">
      <c r="B497" s="214"/>
      <c r="C497" s="214"/>
      <c r="D497" s="214"/>
      <c r="E497" s="214"/>
      <c r="F497" s="215"/>
      <c r="G497" s="215"/>
      <c r="H497" s="215"/>
      <c r="I497" s="215"/>
      <c r="J497" s="215"/>
      <c r="K497" s="215"/>
      <c r="L497" s="215"/>
      <c r="M497" s="215"/>
      <c r="N497" s="215"/>
      <c r="O497" s="215"/>
      <c r="P497" s="215"/>
      <c r="Q497" s="215"/>
      <c r="R497" s="216"/>
      <c r="S497" s="216"/>
      <c r="T497" s="216"/>
      <c r="U497" s="216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197"/>
    </row>
    <row r="498" spans="2:33" ht="15.6" customHeight="1">
      <c r="C498" s="388">
        <v>35</v>
      </c>
      <c r="D498" s="389"/>
      <c r="E498" s="389"/>
      <c r="F498" s="390"/>
      <c r="G498" s="397" t="str">
        <f>C501</f>
        <v>五十嵐サッカー
クラブ</v>
      </c>
      <c r="H498" s="398"/>
      <c r="I498" s="398"/>
      <c r="J498" s="399"/>
      <c r="K498" s="397" t="str">
        <f>C504</f>
        <v>FC新井
ジュニア</v>
      </c>
      <c r="L498" s="398"/>
      <c r="M498" s="398"/>
      <c r="N498" s="399"/>
      <c r="O498" s="397" t="str">
        <f>C507</f>
        <v>FC.妙高
ジュニア</v>
      </c>
      <c r="P498" s="398"/>
      <c r="Q498" s="398"/>
      <c r="R498" s="399"/>
      <c r="S498" s="405" t="s">
        <v>543</v>
      </c>
      <c r="T498" s="406"/>
      <c r="U498" s="411" t="s">
        <v>544</v>
      </c>
      <c r="V498" s="406"/>
      <c r="W498" s="411" t="s">
        <v>545</v>
      </c>
      <c r="X498" s="406"/>
      <c r="Y498" s="414" t="s">
        <v>546</v>
      </c>
      <c r="Z498" s="415"/>
      <c r="AA498" s="509" t="s">
        <v>547</v>
      </c>
      <c r="AB498" s="510"/>
      <c r="AC498" s="511"/>
      <c r="AD498" s="197"/>
    </row>
    <row r="499" spans="2:33" ht="15.6" customHeight="1">
      <c r="C499" s="391"/>
      <c r="D499" s="392"/>
      <c r="E499" s="392"/>
      <c r="F499" s="393"/>
      <c r="G499" s="400"/>
      <c r="H499" s="401"/>
      <c r="I499" s="401"/>
      <c r="J499" s="402"/>
      <c r="K499" s="400"/>
      <c r="L499" s="401"/>
      <c r="M499" s="401"/>
      <c r="N499" s="402"/>
      <c r="O499" s="400"/>
      <c r="P499" s="401"/>
      <c r="Q499" s="401"/>
      <c r="R499" s="402"/>
      <c r="S499" s="407"/>
      <c r="T499" s="408"/>
      <c r="U499" s="412"/>
      <c r="V499" s="408"/>
      <c r="W499" s="412"/>
      <c r="X499" s="408"/>
      <c r="Y499" s="416"/>
      <c r="Z499" s="417"/>
      <c r="AA499" s="512"/>
      <c r="AB499" s="513"/>
      <c r="AC499" s="514"/>
      <c r="AD499" s="197"/>
    </row>
    <row r="500" spans="2:33" ht="15.6" customHeight="1">
      <c r="C500" s="394"/>
      <c r="D500" s="395"/>
      <c r="E500" s="395"/>
      <c r="F500" s="396"/>
      <c r="G500" s="502" t="str">
        <f>C503</f>
        <v>新潟西</v>
      </c>
      <c r="H500" s="503"/>
      <c r="I500" s="503"/>
      <c r="J500" s="504"/>
      <c r="K500" s="502" t="str">
        <f>C506</f>
        <v>上越</v>
      </c>
      <c r="L500" s="503"/>
      <c r="M500" s="503"/>
      <c r="N500" s="504"/>
      <c r="O500" s="502" t="str">
        <f>C509</f>
        <v>上越</v>
      </c>
      <c r="P500" s="503"/>
      <c r="Q500" s="503"/>
      <c r="R500" s="504"/>
      <c r="S500" s="409"/>
      <c r="T500" s="410"/>
      <c r="U500" s="413"/>
      <c r="V500" s="410"/>
      <c r="W500" s="413"/>
      <c r="X500" s="410"/>
      <c r="Y500" s="418"/>
      <c r="Z500" s="419"/>
      <c r="AA500" s="515"/>
      <c r="AB500" s="516"/>
      <c r="AC500" s="517"/>
      <c r="AD500" s="197"/>
    </row>
    <row r="501" spans="2:33" ht="15.6" customHeight="1">
      <c r="C501" s="438" t="s">
        <v>630</v>
      </c>
      <c r="D501" s="439"/>
      <c r="E501" s="439"/>
      <c r="F501" s="440"/>
      <c r="G501" s="208"/>
      <c r="H501" s="445"/>
      <c r="I501" s="445"/>
      <c r="J501" s="209"/>
      <c r="K501" s="206"/>
      <c r="L501" s="444" t="str">
        <f>IF(OR(K502="",N502="",),"",IF(K502-N502&gt;0,"○",IF(K502-N502=0,"△","●")))</f>
        <v>△</v>
      </c>
      <c r="M501" s="444"/>
      <c r="N501" s="207"/>
      <c r="O501" s="206"/>
      <c r="P501" s="444" t="str">
        <f>IF(OR(O502="",R502="",),"",IF(O502-R502&gt;0,"○",IF(O502-R502=0,"△","●")))</f>
        <v>○</v>
      </c>
      <c r="Q501" s="444"/>
      <c r="R501" s="207"/>
      <c r="S501" s="498">
        <f>IF(COUNTBLANK(G501:R503)=36,"",COUNTIF(G501:R503,"○")*3+COUNTIF(G501:R503,"△")*1)</f>
        <v>4</v>
      </c>
      <c r="T501" s="499"/>
      <c r="U501" s="499">
        <f>IF($S501="","",SUM(G502,K502,O502))</f>
        <v>13</v>
      </c>
      <c r="V501" s="499"/>
      <c r="W501" s="499">
        <f>IF($S501="","",SUM(J502,N502,R502))</f>
        <v>0</v>
      </c>
      <c r="X501" s="499"/>
      <c r="Y501" s="500">
        <f>IF($S501="","",U501-W501)</f>
        <v>13</v>
      </c>
      <c r="Z501" s="500"/>
      <c r="AA501" s="501">
        <f>IF($AD501="","",RANK(AD501,$AD501:$AD509))</f>
        <v>1</v>
      </c>
      <c r="AB501" s="501"/>
      <c r="AC501" s="501"/>
      <c r="AD501" s="474">
        <f>IF($S501="","",S501*10^9+Y501*10^6+U501*10^3-W501)</f>
        <v>4013013000</v>
      </c>
    </row>
    <row r="502" spans="2:33" ht="15.6" customHeight="1">
      <c r="C502" s="441"/>
      <c r="D502" s="442"/>
      <c r="E502" s="442"/>
      <c r="F502" s="443"/>
      <c r="G502" s="491"/>
      <c r="H502" s="211"/>
      <c r="I502" s="211"/>
      <c r="J502" s="493"/>
      <c r="K502" s="446">
        <f>IF(L502="","",SUM(L502:L503))</f>
        <v>0</v>
      </c>
      <c r="L502" s="210">
        <v>0</v>
      </c>
      <c r="M502" s="210">
        <v>0</v>
      </c>
      <c r="N502" s="448">
        <f>IF(M502="","",SUM(M502:M503))</f>
        <v>0</v>
      </c>
      <c r="O502" s="446">
        <f>IF(P502="","",SUM(P502:P503))</f>
        <v>13</v>
      </c>
      <c r="P502" s="210">
        <v>4</v>
      </c>
      <c r="Q502" s="210">
        <v>0</v>
      </c>
      <c r="R502" s="448">
        <f>IF(Q502="","",SUM(Q502:Q503))</f>
        <v>0</v>
      </c>
      <c r="S502" s="498"/>
      <c r="T502" s="499"/>
      <c r="U502" s="499"/>
      <c r="V502" s="499"/>
      <c r="W502" s="499"/>
      <c r="X502" s="499"/>
      <c r="Y502" s="500"/>
      <c r="Z502" s="500"/>
      <c r="AA502" s="501"/>
      <c r="AB502" s="501"/>
      <c r="AC502" s="501"/>
      <c r="AD502" s="474"/>
    </row>
    <row r="503" spans="2:33" ht="15.6" customHeight="1">
      <c r="C503" s="495" t="s">
        <v>556</v>
      </c>
      <c r="D503" s="496"/>
      <c r="E503" s="496"/>
      <c r="F503" s="497"/>
      <c r="G503" s="492"/>
      <c r="H503" s="213"/>
      <c r="I503" s="213"/>
      <c r="J503" s="494"/>
      <c r="K503" s="447"/>
      <c r="L503" s="212">
        <v>0</v>
      </c>
      <c r="M503" s="212">
        <v>0</v>
      </c>
      <c r="N503" s="449"/>
      <c r="O503" s="447"/>
      <c r="P503" s="212">
        <v>9</v>
      </c>
      <c r="Q503" s="212">
        <v>0</v>
      </c>
      <c r="R503" s="449"/>
      <c r="S503" s="498"/>
      <c r="T503" s="499"/>
      <c r="U503" s="499"/>
      <c r="V503" s="499"/>
      <c r="W503" s="499"/>
      <c r="X503" s="499"/>
      <c r="Y503" s="500"/>
      <c r="Z503" s="500"/>
      <c r="AA503" s="501"/>
      <c r="AB503" s="501"/>
      <c r="AC503" s="501"/>
      <c r="AD503" s="474"/>
    </row>
    <row r="504" spans="2:33" ht="15.6" customHeight="1">
      <c r="C504" s="397" t="s">
        <v>631</v>
      </c>
      <c r="D504" s="398"/>
      <c r="E504" s="398"/>
      <c r="F504" s="399"/>
      <c r="G504" s="206"/>
      <c r="H504" s="444" t="str">
        <f>IF(OR(G505="",J505="",),"",IF(G505-J505&gt;0,"○",IF(G505-J505=0,"△","●")))</f>
        <v>△</v>
      </c>
      <c r="I504" s="444"/>
      <c r="J504" s="207"/>
      <c r="K504" s="208"/>
      <c r="L504" s="445"/>
      <c r="M504" s="445"/>
      <c r="N504" s="209"/>
      <c r="O504" s="206"/>
      <c r="P504" s="444" t="str">
        <f>IF(OR(O505="",R505="",),"",IF(O505-R505&gt;0,"○",IF(O505-R505=0,"△","●")))</f>
        <v>○</v>
      </c>
      <c r="Q504" s="444"/>
      <c r="R504" s="207"/>
      <c r="S504" s="498">
        <f>IF(COUNTBLANK(G504:R506)=36,"",COUNTIF(G504:R506,"○")*3+COUNTIF(G504:R506,"△")*1)</f>
        <v>4</v>
      </c>
      <c r="T504" s="499"/>
      <c r="U504" s="499">
        <f>IF($S504="","",SUM(G505,K505,O505))</f>
        <v>9</v>
      </c>
      <c r="V504" s="499"/>
      <c r="W504" s="499">
        <f>IF($S504="","",SUM(J505,N505,R505))</f>
        <v>0</v>
      </c>
      <c r="X504" s="499"/>
      <c r="Y504" s="500">
        <f>IF($S504="","",U504-W504)</f>
        <v>9</v>
      </c>
      <c r="Z504" s="500"/>
      <c r="AA504" s="518">
        <f>IF($AD504="","",RANK(AD504,$AD501:$AD509))</f>
        <v>2</v>
      </c>
      <c r="AB504" s="518"/>
      <c r="AC504" s="518"/>
      <c r="AD504" s="474">
        <f>IF($S504="","",S504*10^9+Y504*10^6+U504*10^3-W504)</f>
        <v>4009009000</v>
      </c>
    </row>
    <row r="505" spans="2:33" ht="15.6" customHeight="1">
      <c r="C505" s="400"/>
      <c r="D505" s="401"/>
      <c r="E505" s="401"/>
      <c r="F505" s="402"/>
      <c r="G505" s="446">
        <f>IF(H505="","",SUM(H505:H506))</f>
        <v>0</v>
      </c>
      <c r="H505" s="210">
        <f>IF(M502="","",M502)</f>
        <v>0</v>
      </c>
      <c r="I505" s="210">
        <f>IF(L502="","",L502)</f>
        <v>0</v>
      </c>
      <c r="J505" s="448">
        <f>IF(I505="","",SUM(I505:I506))</f>
        <v>0</v>
      </c>
      <c r="K505" s="491"/>
      <c r="L505" s="211"/>
      <c r="M505" s="211"/>
      <c r="N505" s="493"/>
      <c r="O505" s="446">
        <f>IF(P505="","",SUM(P505:P506))</f>
        <v>9</v>
      </c>
      <c r="P505" s="210">
        <v>5</v>
      </c>
      <c r="Q505" s="210">
        <v>0</v>
      </c>
      <c r="R505" s="448">
        <f>IF(Q505="","",SUM(Q505:Q506))</f>
        <v>0</v>
      </c>
      <c r="S505" s="498"/>
      <c r="T505" s="499"/>
      <c r="U505" s="499"/>
      <c r="V505" s="499"/>
      <c r="W505" s="499"/>
      <c r="X505" s="499"/>
      <c r="Y505" s="500"/>
      <c r="Z505" s="500"/>
      <c r="AA505" s="518"/>
      <c r="AB505" s="518"/>
      <c r="AC505" s="518"/>
      <c r="AD505" s="474"/>
    </row>
    <row r="506" spans="2:33" ht="15.6" customHeight="1">
      <c r="C506" s="502" t="s">
        <v>554</v>
      </c>
      <c r="D506" s="503"/>
      <c r="E506" s="503"/>
      <c r="F506" s="504"/>
      <c r="G506" s="447"/>
      <c r="H506" s="212">
        <f>IF(M503="","",M503)</f>
        <v>0</v>
      </c>
      <c r="I506" s="212">
        <f>IF(L503="","",L503)</f>
        <v>0</v>
      </c>
      <c r="J506" s="449"/>
      <c r="K506" s="492"/>
      <c r="L506" s="213"/>
      <c r="M506" s="213"/>
      <c r="N506" s="494"/>
      <c r="O506" s="447"/>
      <c r="P506" s="212">
        <v>4</v>
      </c>
      <c r="Q506" s="212">
        <v>0</v>
      </c>
      <c r="R506" s="449"/>
      <c r="S506" s="498"/>
      <c r="T506" s="499"/>
      <c r="U506" s="499"/>
      <c r="V506" s="499"/>
      <c r="W506" s="499"/>
      <c r="X506" s="499"/>
      <c r="Y506" s="500"/>
      <c r="Z506" s="500"/>
      <c r="AA506" s="518"/>
      <c r="AB506" s="518"/>
      <c r="AC506" s="518"/>
      <c r="AD506" s="474"/>
    </row>
    <row r="507" spans="2:33" ht="15.6" customHeight="1">
      <c r="C507" s="397" t="s">
        <v>632</v>
      </c>
      <c r="D507" s="398"/>
      <c r="E507" s="398"/>
      <c r="F507" s="399"/>
      <c r="G507" s="206"/>
      <c r="H507" s="444" t="str">
        <f>IF(OR(G508="",J508="",),"",IF(G508-J508&gt;0,"○",IF(G508-J508=0,"△","●")))</f>
        <v>●</v>
      </c>
      <c r="I507" s="444"/>
      <c r="J507" s="207"/>
      <c r="K507" s="206"/>
      <c r="L507" s="444" t="str">
        <f>IF(OR(K508="",N508="",),"",IF(K508-N508&gt;0,"○",IF(K508-N508=0,"△","●")))</f>
        <v>●</v>
      </c>
      <c r="M507" s="444"/>
      <c r="N507" s="207"/>
      <c r="O507" s="208"/>
      <c r="P507" s="445"/>
      <c r="Q507" s="445"/>
      <c r="R507" s="209"/>
      <c r="S507" s="498">
        <f>IF(COUNTBLANK(G507:R509)=36,"",COUNTIF(G507:R509,"○")*3+COUNTIF(G507:R509,"△")*1)</f>
        <v>0</v>
      </c>
      <c r="T507" s="499"/>
      <c r="U507" s="499">
        <f>IF($S507="","",SUM(G508,K508,O508))</f>
        <v>0</v>
      </c>
      <c r="V507" s="499"/>
      <c r="W507" s="499">
        <f>IF($S507="","",SUM(J508,N508,R508))</f>
        <v>22</v>
      </c>
      <c r="X507" s="499"/>
      <c r="Y507" s="500">
        <f>IF($S507="","",U507-W507)</f>
        <v>-22</v>
      </c>
      <c r="Z507" s="500"/>
      <c r="AA507" s="518">
        <f>IF($AD507="","",RANK(AD507,$AD501:$AD509))</f>
        <v>3</v>
      </c>
      <c r="AB507" s="518"/>
      <c r="AC507" s="518"/>
      <c r="AD507" s="474">
        <f>IF($S507="","",S507*10^9+Y507*10^6+U507*10^3-W507)</f>
        <v>-22000022</v>
      </c>
    </row>
    <row r="508" spans="2:33" ht="15.6" customHeight="1">
      <c r="C508" s="400"/>
      <c r="D508" s="401"/>
      <c r="E508" s="401"/>
      <c r="F508" s="402"/>
      <c r="G508" s="446">
        <f>IF(H508="","",SUM(H508:H509))</f>
        <v>0</v>
      </c>
      <c r="H508" s="210">
        <f>IF(Q502="","",Q502)</f>
        <v>0</v>
      </c>
      <c r="I508" s="210">
        <f>IF(P502="","",P502)</f>
        <v>4</v>
      </c>
      <c r="J508" s="448">
        <f>IF(I508="","",SUM(I508:I509))</f>
        <v>13</v>
      </c>
      <c r="K508" s="446">
        <f>IF(L508="","",SUM(L508:L509))</f>
        <v>0</v>
      </c>
      <c r="L508" s="210">
        <f>IF(Q505="","",Q505)</f>
        <v>0</v>
      </c>
      <c r="M508" s="210">
        <f>IF(P505="","",P505)</f>
        <v>5</v>
      </c>
      <c r="N508" s="448">
        <f>IF(M508="","",SUM(M508:M509))</f>
        <v>9</v>
      </c>
      <c r="O508" s="491"/>
      <c r="P508" s="211"/>
      <c r="Q508" s="211"/>
      <c r="R508" s="493"/>
      <c r="S508" s="498"/>
      <c r="T508" s="499"/>
      <c r="U508" s="499"/>
      <c r="V508" s="499"/>
      <c r="W508" s="499"/>
      <c r="X508" s="499"/>
      <c r="Y508" s="500"/>
      <c r="Z508" s="500"/>
      <c r="AA508" s="518"/>
      <c r="AB508" s="518"/>
      <c r="AC508" s="518"/>
      <c r="AD508" s="474"/>
    </row>
    <row r="509" spans="2:33" ht="15.6" customHeight="1">
      <c r="C509" s="502" t="s">
        <v>554</v>
      </c>
      <c r="D509" s="503"/>
      <c r="E509" s="503"/>
      <c r="F509" s="504"/>
      <c r="G509" s="447"/>
      <c r="H509" s="212">
        <f>IF(Q503="","",Q503)</f>
        <v>0</v>
      </c>
      <c r="I509" s="212">
        <f>IF(P503="","",P503)</f>
        <v>9</v>
      </c>
      <c r="J509" s="449"/>
      <c r="K509" s="447"/>
      <c r="L509" s="212">
        <f>IF(Q506="","",Q506)</f>
        <v>0</v>
      </c>
      <c r="M509" s="212">
        <f>IF(P506="","",P506)</f>
        <v>4</v>
      </c>
      <c r="N509" s="449"/>
      <c r="O509" s="492"/>
      <c r="P509" s="213"/>
      <c r="Q509" s="213"/>
      <c r="R509" s="494"/>
      <c r="S509" s="498"/>
      <c r="T509" s="499"/>
      <c r="U509" s="499"/>
      <c r="V509" s="499"/>
      <c r="W509" s="499"/>
      <c r="X509" s="499"/>
      <c r="Y509" s="500"/>
      <c r="Z509" s="500"/>
      <c r="AA509" s="518"/>
      <c r="AB509" s="518"/>
      <c r="AC509" s="518"/>
      <c r="AD509" s="474"/>
    </row>
    <row r="510" spans="2:33" s="219" customFormat="1" ht="15.6" customHeight="1">
      <c r="C510" s="220"/>
      <c r="D510" s="220"/>
      <c r="E510" s="220"/>
      <c r="F510" s="220"/>
      <c r="G510" s="221"/>
      <c r="H510" s="210"/>
      <c r="I510" s="210"/>
      <c r="J510" s="221"/>
      <c r="K510" s="221"/>
      <c r="L510" s="210"/>
      <c r="M510" s="210"/>
      <c r="N510" s="221"/>
      <c r="O510" s="210"/>
      <c r="P510" s="222"/>
      <c r="Q510" s="222"/>
      <c r="R510" s="210"/>
      <c r="S510" s="223"/>
      <c r="T510" s="223"/>
      <c r="U510" s="223"/>
      <c r="V510" s="223"/>
      <c r="W510" s="223"/>
      <c r="X510" s="223"/>
      <c r="Y510" s="224"/>
      <c r="Z510" s="224"/>
      <c r="AA510" s="228"/>
      <c r="AB510" s="228"/>
      <c r="AC510" s="228"/>
      <c r="AD510" s="226"/>
    </row>
    <row r="511" spans="2:33" ht="15.6" customHeight="1">
      <c r="B511" s="214"/>
      <c r="C511" s="214"/>
      <c r="D511" s="214"/>
      <c r="E511" s="214"/>
      <c r="F511" s="215"/>
      <c r="G511" s="215"/>
      <c r="H511" s="215"/>
      <c r="I511" s="215"/>
      <c r="J511" s="215"/>
      <c r="K511" s="215"/>
      <c r="L511" s="215"/>
      <c r="M511" s="215"/>
      <c r="N511" s="215"/>
      <c r="O511" s="215"/>
      <c r="P511" s="215"/>
      <c r="Q511" s="215"/>
      <c r="R511" s="216"/>
      <c r="S511" s="216"/>
      <c r="T511" s="216"/>
      <c r="U511" s="216"/>
      <c r="V511" s="217"/>
      <c r="W511" s="217"/>
      <c r="X511" s="217"/>
      <c r="Y511" s="217"/>
      <c r="Z511" s="217"/>
      <c r="AA511" s="217"/>
      <c r="AB511" s="217"/>
      <c r="AC511" s="217"/>
      <c r="AD511" s="217"/>
      <c r="AE511" s="217"/>
      <c r="AF511" s="217"/>
      <c r="AG511" s="197"/>
    </row>
    <row r="512" spans="2:33" ht="15.6" customHeight="1">
      <c r="C512" s="388">
        <v>36</v>
      </c>
      <c r="D512" s="389"/>
      <c r="E512" s="389"/>
      <c r="F512" s="390"/>
      <c r="G512" s="397" t="str">
        <f>C515</f>
        <v>五泉ＤＥＶＡ
U-12</v>
      </c>
      <c r="H512" s="398"/>
      <c r="I512" s="398"/>
      <c r="J512" s="399"/>
      <c r="K512" s="397" t="str">
        <f>C518</f>
        <v>FCブルー
ウィング</v>
      </c>
      <c r="L512" s="398"/>
      <c r="M512" s="398"/>
      <c r="N512" s="399"/>
      <c r="O512" s="397" t="str">
        <f>C521</f>
        <v>阿賀フット
ボールクラブ</v>
      </c>
      <c r="P512" s="398"/>
      <c r="Q512" s="398"/>
      <c r="R512" s="399"/>
      <c r="S512" s="405" t="s">
        <v>543</v>
      </c>
      <c r="T512" s="406"/>
      <c r="U512" s="411" t="s">
        <v>544</v>
      </c>
      <c r="V512" s="406"/>
      <c r="W512" s="411" t="s">
        <v>545</v>
      </c>
      <c r="X512" s="406"/>
      <c r="Y512" s="414" t="s">
        <v>546</v>
      </c>
      <c r="Z512" s="415"/>
      <c r="AA512" s="509" t="s">
        <v>547</v>
      </c>
      <c r="AB512" s="510"/>
      <c r="AC512" s="511"/>
      <c r="AD512" s="197"/>
    </row>
    <row r="513" spans="2:33" ht="15.6" customHeight="1">
      <c r="C513" s="391"/>
      <c r="D513" s="392"/>
      <c r="E513" s="392"/>
      <c r="F513" s="393"/>
      <c r="G513" s="400"/>
      <c r="H513" s="401"/>
      <c r="I513" s="401"/>
      <c r="J513" s="402"/>
      <c r="K513" s="400"/>
      <c r="L513" s="401"/>
      <c r="M513" s="401"/>
      <c r="N513" s="402"/>
      <c r="O513" s="400"/>
      <c r="P513" s="401"/>
      <c r="Q513" s="401"/>
      <c r="R513" s="402"/>
      <c r="S513" s="407"/>
      <c r="T513" s="408"/>
      <c r="U513" s="412"/>
      <c r="V513" s="408"/>
      <c r="W513" s="412"/>
      <c r="X513" s="408"/>
      <c r="Y513" s="416"/>
      <c r="Z513" s="417"/>
      <c r="AA513" s="512"/>
      <c r="AB513" s="513"/>
      <c r="AC513" s="514"/>
      <c r="AD513" s="197"/>
    </row>
    <row r="514" spans="2:33" ht="15.6" customHeight="1">
      <c r="C514" s="394"/>
      <c r="D514" s="395"/>
      <c r="E514" s="395"/>
      <c r="F514" s="396"/>
      <c r="G514" s="502" t="str">
        <f>C517</f>
        <v>下越</v>
      </c>
      <c r="H514" s="503"/>
      <c r="I514" s="503"/>
      <c r="J514" s="504"/>
      <c r="K514" s="502" t="str">
        <f>C520</f>
        <v>新潟中</v>
      </c>
      <c r="L514" s="503"/>
      <c r="M514" s="503"/>
      <c r="N514" s="504"/>
      <c r="O514" s="502" t="str">
        <f>C523</f>
        <v>下越</v>
      </c>
      <c r="P514" s="503"/>
      <c r="Q514" s="503"/>
      <c r="R514" s="504"/>
      <c r="S514" s="409"/>
      <c r="T514" s="410"/>
      <c r="U514" s="413"/>
      <c r="V514" s="410"/>
      <c r="W514" s="413"/>
      <c r="X514" s="410"/>
      <c r="Y514" s="418"/>
      <c r="Z514" s="419"/>
      <c r="AA514" s="515"/>
      <c r="AB514" s="516"/>
      <c r="AC514" s="517"/>
      <c r="AD514" s="197"/>
    </row>
    <row r="515" spans="2:33" ht="15.6" customHeight="1">
      <c r="C515" s="438" t="s">
        <v>633</v>
      </c>
      <c r="D515" s="439"/>
      <c r="E515" s="439"/>
      <c r="F515" s="440"/>
      <c r="G515" s="208"/>
      <c r="H515" s="445"/>
      <c r="I515" s="445"/>
      <c r="J515" s="209"/>
      <c r="K515" s="206"/>
      <c r="L515" s="444" t="str">
        <f>IF(OR(K516="",N516="",),"",IF(K516-N516&gt;0,"○",IF(K516-N516=0,"△","●")))</f>
        <v>○</v>
      </c>
      <c r="M515" s="444"/>
      <c r="N515" s="207"/>
      <c r="O515" s="206"/>
      <c r="P515" s="444" t="str">
        <f>IF(OR(O516="",R516="",),"",IF(O516-R516&gt;0,"○",IF(O516-R516=0,"△","●")))</f>
        <v>△</v>
      </c>
      <c r="Q515" s="444"/>
      <c r="R515" s="207"/>
      <c r="S515" s="498">
        <f>IF(COUNTBLANK(G515:R517)=36,"",COUNTIF(G515:R517,"○")*3+COUNTIF(G515:R517,"△")*1)</f>
        <v>4</v>
      </c>
      <c r="T515" s="499"/>
      <c r="U515" s="499">
        <f>IF($S515="","",SUM(G516,K516,O516))</f>
        <v>9</v>
      </c>
      <c r="V515" s="499"/>
      <c r="W515" s="499">
        <f>IF($S515="","",SUM(J516,N516,R516))</f>
        <v>2</v>
      </c>
      <c r="X515" s="499"/>
      <c r="Y515" s="500">
        <f>IF($S515="","",U515-W515)</f>
        <v>7</v>
      </c>
      <c r="Z515" s="500"/>
      <c r="AA515" s="501">
        <f>IF($AD515="","",RANK(AD515,$AD515:$AD523))</f>
        <v>1</v>
      </c>
      <c r="AB515" s="501"/>
      <c r="AC515" s="501"/>
      <c r="AD515" s="474">
        <f>IF($S515="","",S515*10^9+Y515*10^6+U515*10^3-W515)</f>
        <v>4007008998</v>
      </c>
    </row>
    <row r="516" spans="2:33" ht="15.6" customHeight="1">
      <c r="C516" s="441"/>
      <c r="D516" s="442"/>
      <c r="E516" s="442"/>
      <c r="F516" s="443"/>
      <c r="G516" s="491"/>
      <c r="H516" s="211"/>
      <c r="I516" s="211"/>
      <c r="J516" s="493"/>
      <c r="K516" s="446">
        <f>IF(L516="","",SUM(L516:L517))</f>
        <v>7</v>
      </c>
      <c r="L516" s="210">
        <v>3</v>
      </c>
      <c r="M516" s="210">
        <v>0</v>
      </c>
      <c r="N516" s="448">
        <f>IF(M516="","",SUM(M516:M517))</f>
        <v>0</v>
      </c>
      <c r="O516" s="446">
        <f>IF(P516="","",SUM(P516:P517))</f>
        <v>2</v>
      </c>
      <c r="P516" s="210">
        <v>2</v>
      </c>
      <c r="Q516" s="210">
        <v>1</v>
      </c>
      <c r="R516" s="448">
        <f>IF(Q516="","",SUM(Q516:Q517))</f>
        <v>2</v>
      </c>
      <c r="S516" s="498"/>
      <c r="T516" s="499"/>
      <c r="U516" s="499"/>
      <c r="V516" s="499"/>
      <c r="W516" s="499"/>
      <c r="X516" s="499"/>
      <c r="Y516" s="500"/>
      <c r="Z516" s="500"/>
      <c r="AA516" s="501"/>
      <c r="AB516" s="501"/>
      <c r="AC516" s="501"/>
      <c r="AD516" s="474"/>
    </row>
    <row r="517" spans="2:33" ht="15.6" customHeight="1">
      <c r="C517" s="495" t="s">
        <v>553</v>
      </c>
      <c r="D517" s="496"/>
      <c r="E517" s="496"/>
      <c r="F517" s="497"/>
      <c r="G517" s="492"/>
      <c r="H517" s="213"/>
      <c r="I517" s="213"/>
      <c r="J517" s="494"/>
      <c r="K517" s="447"/>
      <c r="L517" s="212">
        <v>4</v>
      </c>
      <c r="M517" s="212">
        <v>0</v>
      </c>
      <c r="N517" s="449"/>
      <c r="O517" s="447"/>
      <c r="P517" s="212">
        <v>0</v>
      </c>
      <c r="Q517" s="212">
        <v>1</v>
      </c>
      <c r="R517" s="449"/>
      <c r="S517" s="498"/>
      <c r="T517" s="499"/>
      <c r="U517" s="499"/>
      <c r="V517" s="499"/>
      <c r="W517" s="499"/>
      <c r="X517" s="499"/>
      <c r="Y517" s="500"/>
      <c r="Z517" s="500"/>
      <c r="AA517" s="501"/>
      <c r="AB517" s="501"/>
      <c r="AC517" s="501"/>
      <c r="AD517" s="474"/>
    </row>
    <row r="518" spans="2:33" ht="15.6" customHeight="1">
      <c r="C518" s="479" t="s">
        <v>634</v>
      </c>
      <c r="D518" s="480"/>
      <c r="E518" s="480"/>
      <c r="F518" s="481"/>
      <c r="G518" s="206"/>
      <c r="H518" s="444" t="str">
        <f>IF(OR(G519="",J519="",),"",IF(G519-J519&gt;0,"○",IF(G519-J519=0,"△","●")))</f>
        <v>●</v>
      </c>
      <c r="I518" s="444"/>
      <c r="J518" s="207"/>
      <c r="K518" s="208"/>
      <c r="L518" s="445"/>
      <c r="M518" s="445"/>
      <c r="N518" s="209"/>
      <c r="O518" s="206"/>
      <c r="P518" s="444" t="str">
        <f>IF(OR(O519="",R519="",),"",IF(O519-R519&gt;0,"○",IF(O519-R519=0,"△","●")))</f>
        <v>△</v>
      </c>
      <c r="Q518" s="444"/>
      <c r="R518" s="207"/>
      <c r="S518" s="498">
        <f>IF(COUNTBLANK(G518:R520)=36,"",COUNTIF(G518:R520,"○")*3+COUNTIF(G518:R520,"△")*1)</f>
        <v>1</v>
      </c>
      <c r="T518" s="499"/>
      <c r="U518" s="499">
        <f>IF($S518="","",SUM(G519,K519,O519))</f>
        <v>3</v>
      </c>
      <c r="V518" s="499"/>
      <c r="W518" s="499">
        <f>IF($S518="","",SUM(J519,N519,R519))</f>
        <v>10</v>
      </c>
      <c r="X518" s="499"/>
      <c r="Y518" s="500">
        <f>IF($S518="","",U518-W518)</f>
        <v>-7</v>
      </c>
      <c r="Z518" s="500"/>
      <c r="AA518" s="505">
        <f>IF($AD518="","",RANK(AD518,$AD515:$AD523))</f>
        <v>3</v>
      </c>
      <c r="AB518" s="505"/>
      <c r="AC518" s="505"/>
      <c r="AD518" s="474">
        <f>IF($S518="","",S518*10^9+Y518*10^6+U518*10^3-W518)</f>
        <v>993002990</v>
      </c>
    </row>
    <row r="519" spans="2:33" ht="15.6" customHeight="1">
      <c r="C519" s="482"/>
      <c r="D519" s="483"/>
      <c r="E519" s="483"/>
      <c r="F519" s="484"/>
      <c r="G519" s="446">
        <f>IF(H519="","",SUM(H519:H520))</f>
        <v>0</v>
      </c>
      <c r="H519" s="210">
        <f>IF(M516="","",M516)</f>
        <v>0</v>
      </c>
      <c r="I519" s="210">
        <f>IF(L516="","",L516)</f>
        <v>3</v>
      </c>
      <c r="J519" s="448">
        <f>IF(I519="","",SUM(I519:I520))</f>
        <v>7</v>
      </c>
      <c r="K519" s="491"/>
      <c r="L519" s="211"/>
      <c r="M519" s="211"/>
      <c r="N519" s="493"/>
      <c r="O519" s="446">
        <f>IF(P519="","",SUM(P519:P520))</f>
        <v>3</v>
      </c>
      <c r="P519" s="210">
        <v>0</v>
      </c>
      <c r="Q519" s="210">
        <v>3</v>
      </c>
      <c r="R519" s="448">
        <f>IF(Q519="","",SUM(Q519:Q520))</f>
        <v>3</v>
      </c>
      <c r="S519" s="498"/>
      <c r="T519" s="499"/>
      <c r="U519" s="499"/>
      <c r="V519" s="499"/>
      <c r="W519" s="499"/>
      <c r="X519" s="499"/>
      <c r="Y519" s="500"/>
      <c r="Z519" s="500"/>
      <c r="AA519" s="505"/>
      <c r="AB519" s="505"/>
      <c r="AC519" s="505"/>
      <c r="AD519" s="474"/>
    </row>
    <row r="520" spans="2:33" ht="15.6" customHeight="1">
      <c r="C520" s="502" t="s">
        <v>555</v>
      </c>
      <c r="D520" s="503"/>
      <c r="E520" s="503"/>
      <c r="F520" s="504"/>
      <c r="G520" s="447"/>
      <c r="H520" s="212">
        <f>IF(M517="","",M517)</f>
        <v>0</v>
      </c>
      <c r="I520" s="212">
        <f>IF(L517="","",L517)</f>
        <v>4</v>
      </c>
      <c r="J520" s="449"/>
      <c r="K520" s="492"/>
      <c r="L520" s="213"/>
      <c r="M520" s="213"/>
      <c r="N520" s="494"/>
      <c r="O520" s="447"/>
      <c r="P520" s="212">
        <v>3</v>
      </c>
      <c r="Q520" s="212">
        <v>0</v>
      </c>
      <c r="R520" s="449"/>
      <c r="S520" s="498"/>
      <c r="T520" s="499"/>
      <c r="U520" s="499"/>
      <c r="V520" s="499"/>
      <c r="W520" s="499"/>
      <c r="X520" s="499"/>
      <c r="Y520" s="500"/>
      <c r="Z520" s="500"/>
      <c r="AA520" s="505"/>
      <c r="AB520" s="505"/>
      <c r="AC520" s="505"/>
      <c r="AD520" s="474"/>
    </row>
    <row r="521" spans="2:33" ht="15.6" customHeight="1">
      <c r="C521" s="397" t="s">
        <v>635</v>
      </c>
      <c r="D521" s="398"/>
      <c r="E521" s="398"/>
      <c r="F521" s="399"/>
      <c r="G521" s="206"/>
      <c r="H521" s="444" t="str">
        <f>IF(OR(G522="",J522="",),"",IF(G522-J522&gt;0,"○",IF(G522-J522=0,"△","●")))</f>
        <v>△</v>
      </c>
      <c r="I521" s="444"/>
      <c r="J521" s="207"/>
      <c r="K521" s="206"/>
      <c r="L521" s="444" t="str">
        <f>IF(OR(K522="",N522="",),"",IF(K522-N522&gt;0,"○",IF(K522-N522=0,"△","●")))</f>
        <v>△</v>
      </c>
      <c r="M521" s="444"/>
      <c r="N521" s="207"/>
      <c r="O521" s="208"/>
      <c r="P521" s="445"/>
      <c r="Q521" s="445"/>
      <c r="R521" s="209"/>
      <c r="S521" s="498">
        <f>IF(COUNTBLANK(G521:R523)=36,"",COUNTIF(G521:R523,"○")*3+COUNTIF(G521:R523,"△")*1)</f>
        <v>2</v>
      </c>
      <c r="T521" s="499"/>
      <c r="U521" s="499">
        <f>IF($S521="","",SUM(G522,K522,O522))</f>
        <v>5</v>
      </c>
      <c r="V521" s="499"/>
      <c r="W521" s="499">
        <f>IF($S521="","",SUM(J522,N522,R522))</f>
        <v>5</v>
      </c>
      <c r="X521" s="499"/>
      <c r="Y521" s="500">
        <f>IF($S521="","",U521-W521)</f>
        <v>0</v>
      </c>
      <c r="Z521" s="500"/>
      <c r="AA521" s="505">
        <f>IF($AD521="","",RANK(AD521,$AD515:$AD523))</f>
        <v>2</v>
      </c>
      <c r="AB521" s="505"/>
      <c r="AC521" s="505"/>
      <c r="AD521" s="474">
        <f>IF($S521="","",S521*10^9+Y521*10^6+U521*10^3-W521)</f>
        <v>2000004995</v>
      </c>
    </row>
    <row r="522" spans="2:33" ht="15.6" customHeight="1">
      <c r="C522" s="400"/>
      <c r="D522" s="401"/>
      <c r="E522" s="401"/>
      <c r="F522" s="402"/>
      <c r="G522" s="446">
        <f>IF(H522="","",SUM(H522:H523))</f>
        <v>2</v>
      </c>
      <c r="H522" s="210">
        <f>IF(Q516="","",Q516)</f>
        <v>1</v>
      </c>
      <c r="I522" s="210">
        <f>IF(P516="","",P516)</f>
        <v>2</v>
      </c>
      <c r="J522" s="448">
        <f>IF(I522="","",SUM(I522:I523))</f>
        <v>2</v>
      </c>
      <c r="K522" s="446">
        <f>IF(L522="","",SUM(L522:L523))</f>
        <v>3</v>
      </c>
      <c r="L522" s="210">
        <f>IF(Q519="","",Q519)</f>
        <v>3</v>
      </c>
      <c r="M522" s="210">
        <f>IF(P519="","",P519)</f>
        <v>0</v>
      </c>
      <c r="N522" s="448">
        <f>IF(M522="","",SUM(M522:M523))</f>
        <v>3</v>
      </c>
      <c r="O522" s="491"/>
      <c r="P522" s="211"/>
      <c r="Q522" s="211"/>
      <c r="R522" s="493"/>
      <c r="S522" s="498"/>
      <c r="T522" s="499"/>
      <c r="U522" s="499"/>
      <c r="V522" s="499"/>
      <c r="W522" s="499"/>
      <c r="X522" s="499"/>
      <c r="Y522" s="500"/>
      <c r="Z522" s="500"/>
      <c r="AA522" s="505"/>
      <c r="AB522" s="505"/>
      <c r="AC522" s="505"/>
      <c r="AD522" s="474"/>
    </row>
    <row r="523" spans="2:33" ht="15.6" customHeight="1">
      <c r="C523" s="502" t="s">
        <v>553</v>
      </c>
      <c r="D523" s="503"/>
      <c r="E523" s="503"/>
      <c r="F523" s="504"/>
      <c r="G523" s="447"/>
      <c r="H523" s="212">
        <f>IF(Q517="","",Q517)</f>
        <v>1</v>
      </c>
      <c r="I523" s="212">
        <f>IF(P517="","",P517)</f>
        <v>0</v>
      </c>
      <c r="J523" s="449"/>
      <c r="K523" s="447"/>
      <c r="L523" s="212">
        <f>IF(Q520="","",Q520)</f>
        <v>0</v>
      </c>
      <c r="M523" s="212">
        <f>IF(P520="","",P520)</f>
        <v>3</v>
      </c>
      <c r="N523" s="449"/>
      <c r="O523" s="492"/>
      <c r="P523" s="213"/>
      <c r="Q523" s="213"/>
      <c r="R523" s="494"/>
      <c r="S523" s="498"/>
      <c r="T523" s="499"/>
      <c r="U523" s="499"/>
      <c r="V523" s="499"/>
      <c r="W523" s="499"/>
      <c r="X523" s="499"/>
      <c r="Y523" s="500"/>
      <c r="Z523" s="500"/>
      <c r="AA523" s="505"/>
      <c r="AB523" s="505"/>
      <c r="AC523" s="505"/>
      <c r="AD523" s="474"/>
    </row>
    <row r="524" spans="2:33" s="219" customFormat="1" ht="15.6" customHeight="1">
      <c r="C524" s="220"/>
      <c r="D524" s="220"/>
      <c r="E524" s="220"/>
      <c r="F524" s="220"/>
      <c r="G524" s="221"/>
      <c r="H524" s="210"/>
      <c r="I524" s="210"/>
      <c r="J524" s="221"/>
      <c r="K524" s="221"/>
      <c r="L524" s="210"/>
      <c r="M524" s="210"/>
      <c r="N524" s="221"/>
      <c r="O524" s="210"/>
      <c r="P524" s="222"/>
      <c r="Q524" s="222"/>
      <c r="R524" s="210"/>
      <c r="S524" s="223"/>
      <c r="T524" s="223"/>
      <c r="U524" s="223"/>
      <c r="V524" s="223"/>
      <c r="W524" s="223"/>
      <c r="X524" s="223"/>
      <c r="Y524" s="224"/>
      <c r="Z524" s="224"/>
      <c r="AA524" s="228"/>
      <c r="AB524" s="228"/>
      <c r="AC524" s="228"/>
      <c r="AD524" s="226"/>
    </row>
    <row r="525" spans="2:33" s="219" customFormat="1" ht="15.6" customHeight="1">
      <c r="C525" s="220"/>
      <c r="D525" s="220"/>
      <c r="E525" s="220"/>
      <c r="F525" s="220"/>
      <c r="G525" s="221"/>
      <c r="H525" s="210"/>
      <c r="I525" s="210"/>
      <c r="J525" s="221"/>
      <c r="K525" s="221"/>
      <c r="L525" s="210"/>
      <c r="M525" s="210"/>
      <c r="N525" s="221"/>
      <c r="O525" s="210"/>
      <c r="P525" s="222"/>
      <c r="Q525" s="222"/>
      <c r="R525" s="210"/>
      <c r="S525" s="223"/>
      <c r="T525" s="223"/>
      <c r="U525" s="223"/>
      <c r="V525" s="223"/>
      <c r="W525" s="223"/>
      <c r="X525" s="223"/>
      <c r="Y525" s="224"/>
      <c r="Z525" s="224"/>
      <c r="AA525" s="228"/>
      <c r="AB525" s="228"/>
      <c r="AC525" s="228"/>
      <c r="AD525" s="226"/>
    </row>
    <row r="526" spans="2:33" s="219" customFormat="1" ht="15.6" customHeight="1">
      <c r="C526" s="220"/>
      <c r="D526" s="220"/>
      <c r="E526" s="220"/>
      <c r="F526" s="220"/>
      <c r="G526" s="221"/>
      <c r="H526" s="210"/>
      <c r="I526" s="210"/>
      <c r="J526" s="221"/>
      <c r="K526" s="221"/>
      <c r="L526" s="210"/>
      <c r="M526" s="210"/>
      <c r="N526" s="221"/>
      <c r="O526" s="210"/>
      <c r="P526" s="222"/>
      <c r="Q526" s="222"/>
      <c r="R526" s="210"/>
      <c r="S526" s="223"/>
      <c r="T526" s="223"/>
      <c r="U526" s="223"/>
      <c r="V526" s="223"/>
      <c r="W526" s="223"/>
      <c r="X526" s="223"/>
      <c r="Y526" s="224"/>
      <c r="Z526" s="224"/>
      <c r="AA526" s="228"/>
      <c r="AB526" s="228"/>
      <c r="AC526" s="228"/>
      <c r="AD526" s="226"/>
    </row>
    <row r="527" spans="2:33" ht="15.6" customHeight="1">
      <c r="B527" s="214"/>
      <c r="C527" s="214"/>
      <c r="D527" s="214"/>
      <c r="E527" s="214"/>
      <c r="F527" s="215"/>
      <c r="G527" s="215"/>
      <c r="H527" s="215"/>
      <c r="I527" s="215"/>
      <c r="J527" s="215"/>
      <c r="K527" s="215"/>
      <c r="L527" s="215"/>
      <c r="M527" s="215"/>
      <c r="N527" s="215"/>
      <c r="O527" s="215"/>
      <c r="P527" s="215"/>
      <c r="Q527" s="215"/>
      <c r="R527" s="216"/>
      <c r="S527" s="216"/>
      <c r="T527" s="216"/>
      <c r="U527" s="216"/>
      <c r="V527" s="217"/>
      <c r="W527" s="217"/>
      <c r="X527" s="217"/>
      <c r="Y527" s="217"/>
      <c r="Z527" s="217"/>
      <c r="AA527" s="217"/>
      <c r="AB527" s="217"/>
      <c r="AC527" s="217"/>
      <c r="AD527" s="217"/>
      <c r="AE527" s="217"/>
      <c r="AF527" s="217"/>
      <c r="AG527" s="197"/>
    </row>
    <row r="528" spans="2:33" ht="15.6" customHeight="1">
      <c r="C528" s="388">
        <v>37</v>
      </c>
      <c r="D528" s="389"/>
      <c r="E528" s="389"/>
      <c r="F528" s="390"/>
      <c r="G528" s="397" t="str">
        <f>C531</f>
        <v>紫竹山FC</v>
      </c>
      <c r="H528" s="398"/>
      <c r="I528" s="398"/>
      <c r="J528" s="399"/>
      <c r="K528" s="397" t="str">
        <f>C534</f>
        <v>桃山クラマーズ</v>
      </c>
      <c r="L528" s="398"/>
      <c r="M528" s="398"/>
      <c r="N528" s="399"/>
      <c r="O528" s="397" t="str">
        <f>C537</f>
        <v>山潟イレブン</v>
      </c>
      <c r="P528" s="398"/>
      <c r="Q528" s="398"/>
      <c r="R528" s="399"/>
      <c r="S528" s="405" t="s">
        <v>543</v>
      </c>
      <c r="T528" s="406"/>
      <c r="U528" s="411" t="s">
        <v>544</v>
      </c>
      <c r="V528" s="406"/>
      <c r="W528" s="411" t="s">
        <v>545</v>
      </c>
      <c r="X528" s="406"/>
      <c r="Y528" s="414" t="s">
        <v>546</v>
      </c>
      <c r="Z528" s="415"/>
      <c r="AA528" s="509" t="s">
        <v>547</v>
      </c>
      <c r="AB528" s="510"/>
      <c r="AC528" s="511"/>
      <c r="AD528" s="197"/>
    </row>
    <row r="529" spans="2:34" ht="15.6" customHeight="1">
      <c r="C529" s="391"/>
      <c r="D529" s="392"/>
      <c r="E529" s="392"/>
      <c r="F529" s="393"/>
      <c r="G529" s="400"/>
      <c r="H529" s="401"/>
      <c r="I529" s="401"/>
      <c r="J529" s="402"/>
      <c r="K529" s="400"/>
      <c r="L529" s="401"/>
      <c r="M529" s="401"/>
      <c r="N529" s="402"/>
      <c r="O529" s="400"/>
      <c r="P529" s="401"/>
      <c r="Q529" s="401"/>
      <c r="R529" s="402"/>
      <c r="S529" s="407"/>
      <c r="T529" s="408"/>
      <c r="U529" s="412"/>
      <c r="V529" s="408"/>
      <c r="W529" s="412"/>
      <c r="X529" s="408"/>
      <c r="Y529" s="416"/>
      <c r="Z529" s="417"/>
      <c r="AA529" s="512"/>
      <c r="AB529" s="513"/>
      <c r="AC529" s="514"/>
      <c r="AD529" s="197"/>
    </row>
    <row r="530" spans="2:34" ht="15.6" customHeight="1">
      <c r="C530" s="394"/>
      <c r="D530" s="395"/>
      <c r="E530" s="395"/>
      <c r="F530" s="396"/>
      <c r="G530" s="502" t="str">
        <f>C533</f>
        <v>新潟中</v>
      </c>
      <c r="H530" s="503"/>
      <c r="I530" s="503"/>
      <c r="J530" s="504"/>
      <c r="K530" s="502" t="str">
        <f>C536</f>
        <v>新潟東</v>
      </c>
      <c r="L530" s="503"/>
      <c r="M530" s="503"/>
      <c r="N530" s="504"/>
      <c r="O530" s="502" t="str">
        <f>C539</f>
        <v>新潟中</v>
      </c>
      <c r="P530" s="503"/>
      <c r="Q530" s="503"/>
      <c r="R530" s="504"/>
      <c r="S530" s="409"/>
      <c r="T530" s="410"/>
      <c r="U530" s="413"/>
      <c r="V530" s="410"/>
      <c r="W530" s="413"/>
      <c r="X530" s="410"/>
      <c r="Y530" s="418"/>
      <c r="Z530" s="419"/>
      <c r="AA530" s="515"/>
      <c r="AB530" s="516"/>
      <c r="AC530" s="517"/>
      <c r="AD530" s="197"/>
    </row>
    <row r="531" spans="2:34" ht="15.6" customHeight="1">
      <c r="C531" s="479" t="s">
        <v>371</v>
      </c>
      <c r="D531" s="480"/>
      <c r="E531" s="480"/>
      <c r="F531" s="481"/>
      <c r="G531" s="208"/>
      <c r="H531" s="445"/>
      <c r="I531" s="445"/>
      <c r="J531" s="209"/>
      <c r="K531" s="206"/>
      <c r="L531" s="444" t="str">
        <f>IF(OR(K532="",N532="",),"",IF(K532-N532&gt;0,"○",IF(K532-N532=0,"△","●")))</f>
        <v>●</v>
      </c>
      <c r="M531" s="444"/>
      <c r="N531" s="207"/>
      <c r="O531" s="206"/>
      <c r="P531" s="444" t="str">
        <f>IF(OR(O532="",R532="",),"",IF(O532-R532&gt;0,"○",IF(O532-R532=0,"△","●")))</f>
        <v>○</v>
      </c>
      <c r="Q531" s="444"/>
      <c r="R531" s="207"/>
      <c r="S531" s="498">
        <f>IF(COUNTBLANK(G531:R533)=36,"",COUNTIF(G531:R533,"○")*3+COUNTIF(G531:R533,"△")*1)</f>
        <v>3</v>
      </c>
      <c r="T531" s="499"/>
      <c r="U531" s="499">
        <f>IF($S531="","",SUM(G532,K532,O532))</f>
        <v>18</v>
      </c>
      <c r="V531" s="499"/>
      <c r="W531" s="499">
        <f>IF($S531="","",SUM(J532,N532,R532))</f>
        <v>5</v>
      </c>
      <c r="X531" s="499"/>
      <c r="Y531" s="500">
        <f>IF($S531="","",U531-W531)</f>
        <v>13</v>
      </c>
      <c r="Z531" s="500"/>
      <c r="AA531" s="505">
        <f>IF($AD531="","",RANK(AD531,$AD531:$AD539))</f>
        <v>2</v>
      </c>
      <c r="AB531" s="505"/>
      <c r="AC531" s="505"/>
      <c r="AD531" s="474">
        <f>IF($S531="","",S531*10^9+Y531*10^6+U531*10^3-W531)</f>
        <v>3013017995</v>
      </c>
    </row>
    <row r="532" spans="2:34" ht="15.6" customHeight="1">
      <c r="C532" s="482"/>
      <c r="D532" s="483"/>
      <c r="E532" s="483"/>
      <c r="F532" s="484"/>
      <c r="G532" s="491"/>
      <c r="H532" s="211"/>
      <c r="I532" s="211"/>
      <c r="J532" s="493"/>
      <c r="K532" s="446">
        <f>IF(L532="","",SUM(L532:L533))</f>
        <v>1</v>
      </c>
      <c r="L532" s="210">
        <v>0</v>
      </c>
      <c r="M532" s="210">
        <v>3</v>
      </c>
      <c r="N532" s="448">
        <f>IF(M532="","",SUM(M532:M533))</f>
        <v>5</v>
      </c>
      <c r="O532" s="446">
        <f>IF(P532="","",SUM(P532:P533))</f>
        <v>17</v>
      </c>
      <c r="P532" s="210">
        <v>8</v>
      </c>
      <c r="Q532" s="210">
        <v>0</v>
      </c>
      <c r="R532" s="448">
        <f>IF(Q532="","",SUM(Q532:Q533))</f>
        <v>0</v>
      </c>
      <c r="S532" s="498"/>
      <c r="T532" s="499"/>
      <c r="U532" s="499"/>
      <c r="V532" s="499"/>
      <c r="W532" s="499"/>
      <c r="X532" s="499"/>
      <c r="Y532" s="500"/>
      <c r="Z532" s="500"/>
      <c r="AA532" s="505"/>
      <c r="AB532" s="505"/>
      <c r="AC532" s="505"/>
      <c r="AD532" s="474"/>
    </row>
    <row r="533" spans="2:34" ht="15.6" customHeight="1">
      <c r="C533" s="502" t="s">
        <v>555</v>
      </c>
      <c r="D533" s="503"/>
      <c r="E533" s="503"/>
      <c r="F533" s="504"/>
      <c r="G533" s="492"/>
      <c r="H533" s="213"/>
      <c r="I533" s="213"/>
      <c r="J533" s="494"/>
      <c r="K533" s="447"/>
      <c r="L533" s="212">
        <v>1</v>
      </c>
      <c r="M533" s="212">
        <v>2</v>
      </c>
      <c r="N533" s="449"/>
      <c r="O533" s="447"/>
      <c r="P533" s="212">
        <v>9</v>
      </c>
      <c r="Q533" s="212">
        <v>0</v>
      </c>
      <c r="R533" s="449"/>
      <c r="S533" s="498"/>
      <c r="T533" s="499"/>
      <c r="U533" s="499"/>
      <c r="V533" s="499"/>
      <c r="W533" s="499"/>
      <c r="X533" s="499"/>
      <c r="Y533" s="500"/>
      <c r="Z533" s="500"/>
      <c r="AA533" s="505"/>
      <c r="AB533" s="505"/>
      <c r="AC533" s="505"/>
      <c r="AD533" s="474"/>
    </row>
    <row r="534" spans="2:34" ht="15.6" customHeight="1">
      <c r="C534" s="438" t="s">
        <v>377</v>
      </c>
      <c r="D534" s="439"/>
      <c r="E534" s="439"/>
      <c r="F534" s="440"/>
      <c r="G534" s="206"/>
      <c r="H534" s="444" t="str">
        <f>IF(OR(G535="",J535="",),"",IF(G535-J535&gt;0,"○",IF(G535-J535=0,"△","●")))</f>
        <v>○</v>
      </c>
      <c r="I534" s="444"/>
      <c r="J534" s="207"/>
      <c r="K534" s="208"/>
      <c r="L534" s="445"/>
      <c r="M534" s="445"/>
      <c r="N534" s="209"/>
      <c r="O534" s="206"/>
      <c r="P534" s="444" t="str">
        <f>IF(OR(O535="",R535="",),"",IF(O535-R535&gt;0,"○",IF(O535-R535=0,"△","●")))</f>
        <v>○</v>
      </c>
      <c r="Q534" s="444"/>
      <c r="R534" s="207"/>
      <c r="S534" s="498">
        <f>IF(COUNTBLANK(G534:R536)=36,"",COUNTIF(G534:R536,"○")*3+COUNTIF(G534:R536,"△")*1)</f>
        <v>6</v>
      </c>
      <c r="T534" s="499"/>
      <c r="U534" s="499">
        <f>IF($S534="","",SUM(G535,K535,O535))</f>
        <v>18</v>
      </c>
      <c r="V534" s="499"/>
      <c r="W534" s="499">
        <f>IF($S534="","",SUM(J535,N535,R535))</f>
        <v>1</v>
      </c>
      <c r="X534" s="499"/>
      <c r="Y534" s="500">
        <f>IF($S534="","",U534-W534)</f>
        <v>17</v>
      </c>
      <c r="Z534" s="500"/>
      <c r="AA534" s="501">
        <f>IF($AD534="","",RANK(AD534,$AD531:$AD539))</f>
        <v>1</v>
      </c>
      <c r="AB534" s="501"/>
      <c r="AC534" s="501"/>
      <c r="AD534" s="474">
        <f>IF($S534="","",S534*10^9+Y534*10^6+U534*10^3-W534)</f>
        <v>6017017999</v>
      </c>
    </row>
    <row r="535" spans="2:34" ht="15.6" customHeight="1">
      <c r="C535" s="441"/>
      <c r="D535" s="442"/>
      <c r="E535" s="442"/>
      <c r="F535" s="443"/>
      <c r="G535" s="446">
        <f>IF(H535="","",SUM(H535:H536))</f>
        <v>5</v>
      </c>
      <c r="H535" s="210">
        <f>IF(M532="","",M532)</f>
        <v>3</v>
      </c>
      <c r="I535" s="210">
        <f>IF(L532="","",L532)</f>
        <v>0</v>
      </c>
      <c r="J535" s="448">
        <f>IF(I535="","",SUM(I535:I536))</f>
        <v>1</v>
      </c>
      <c r="K535" s="491"/>
      <c r="L535" s="211"/>
      <c r="M535" s="211"/>
      <c r="N535" s="493"/>
      <c r="O535" s="446">
        <f>IF(P535="","",SUM(P535:P536))</f>
        <v>13</v>
      </c>
      <c r="P535" s="210">
        <v>6</v>
      </c>
      <c r="Q535" s="210">
        <v>0</v>
      </c>
      <c r="R535" s="448">
        <f>IF(Q535="","",SUM(Q535:Q536))</f>
        <v>0</v>
      </c>
      <c r="S535" s="498"/>
      <c r="T535" s="499"/>
      <c r="U535" s="499"/>
      <c r="V535" s="499"/>
      <c r="W535" s="499"/>
      <c r="X535" s="499"/>
      <c r="Y535" s="500"/>
      <c r="Z535" s="500"/>
      <c r="AA535" s="501"/>
      <c r="AB535" s="501"/>
      <c r="AC535" s="501"/>
      <c r="AD535" s="474"/>
    </row>
    <row r="536" spans="2:34" ht="15.6" customHeight="1">
      <c r="C536" s="495" t="s">
        <v>549</v>
      </c>
      <c r="D536" s="496"/>
      <c r="E536" s="496"/>
      <c r="F536" s="497"/>
      <c r="G536" s="447"/>
      <c r="H536" s="212">
        <f>IF(M533="","",M533)</f>
        <v>2</v>
      </c>
      <c r="I536" s="212">
        <f>IF(L533="","",L533)</f>
        <v>1</v>
      </c>
      <c r="J536" s="449"/>
      <c r="K536" s="492"/>
      <c r="L536" s="213"/>
      <c r="M536" s="213"/>
      <c r="N536" s="494"/>
      <c r="O536" s="447"/>
      <c r="P536" s="212">
        <v>7</v>
      </c>
      <c r="Q536" s="212">
        <v>0</v>
      </c>
      <c r="R536" s="449"/>
      <c r="S536" s="498"/>
      <c r="T536" s="499"/>
      <c r="U536" s="499"/>
      <c r="V536" s="499"/>
      <c r="W536" s="499"/>
      <c r="X536" s="499"/>
      <c r="Y536" s="500"/>
      <c r="Z536" s="500"/>
      <c r="AA536" s="501"/>
      <c r="AB536" s="501"/>
      <c r="AC536" s="501"/>
      <c r="AD536" s="474"/>
    </row>
    <row r="537" spans="2:34" ht="15.6" customHeight="1">
      <c r="C537" s="397" t="s">
        <v>382</v>
      </c>
      <c r="D537" s="398"/>
      <c r="E537" s="398"/>
      <c r="F537" s="399"/>
      <c r="G537" s="206"/>
      <c r="H537" s="444" t="str">
        <f>IF(OR(G538="",J538="",),"",IF(G538-J538&gt;0,"○",IF(G538-J538=0,"△","●")))</f>
        <v>●</v>
      </c>
      <c r="I537" s="444"/>
      <c r="J537" s="207"/>
      <c r="K537" s="206"/>
      <c r="L537" s="444" t="str">
        <f>IF(OR(K538="",N538="",),"",IF(K538-N538&gt;0,"○",IF(K538-N538=0,"△","●")))</f>
        <v>●</v>
      </c>
      <c r="M537" s="444"/>
      <c r="N537" s="207"/>
      <c r="O537" s="208"/>
      <c r="P537" s="445"/>
      <c r="Q537" s="445"/>
      <c r="R537" s="209"/>
      <c r="S537" s="498">
        <f>IF(COUNTBLANK(G537:R539)=36,"",COUNTIF(G537:R539,"○")*3+COUNTIF(G537:R539,"△")*1)</f>
        <v>0</v>
      </c>
      <c r="T537" s="499"/>
      <c r="U537" s="499">
        <f>IF($S537="","",SUM(G538,K538,O538))</f>
        <v>0</v>
      </c>
      <c r="V537" s="499"/>
      <c r="W537" s="499">
        <f>IF($S537="","",SUM(J538,N538,R538))</f>
        <v>30</v>
      </c>
      <c r="X537" s="499"/>
      <c r="Y537" s="500">
        <f>IF($S537="","",U537-W537)</f>
        <v>-30</v>
      </c>
      <c r="Z537" s="500"/>
      <c r="AA537" s="505">
        <f>IF($AD537="","",RANK(AD537,$AD531:$AD539))</f>
        <v>3</v>
      </c>
      <c r="AB537" s="505"/>
      <c r="AC537" s="505"/>
      <c r="AD537" s="474">
        <f>IF($S537="","",S537*10^9+Y537*10^6+U537*10^3-W537)</f>
        <v>-30000030</v>
      </c>
    </row>
    <row r="538" spans="2:34" ht="15.6" customHeight="1">
      <c r="C538" s="400"/>
      <c r="D538" s="401"/>
      <c r="E538" s="401"/>
      <c r="F538" s="402"/>
      <c r="G538" s="446">
        <f>IF(H538="","",SUM(H538:H539))</f>
        <v>0</v>
      </c>
      <c r="H538" s="210">
        <f>IF(Q532="","",Q532)</f>
        <v>0</v>
      </c>
      <c r="I538" s="210">
        <f>IF(P532="","",P532)</f>
        <v>8</v>
      </c>
      <c r="J538" s="448">
        <f>IF(I538="","",SUM(I538:I539))</f>
        <v>17</v>
      </c>
      <c r="K538" s="446">
        <f>IF(L538="","",SUM(L538:L539))</f>
        <v>0</v>
      </c>
      <c r="L538" s="210">
        <f>IF(Q535="","",Q535)</f>
        <v>0</v>
      </c>
      <c r="M538" s="210">
        <f>IF(P535="","",P535)</f>
        <v>6</v>
      </c>
      <c r="N538" s="448">
        <f>IF(M538="","",SUM(M538:M539))</f>
        <v>13</v>
      </c>
      <c r="O538" s="491"/>
      <c r="P538" s="211"/>
      <c r="Q538" s="211"/>
      <c r="R538" s="493"/>
      <c r="S538" s="498"/>
      <c r="T538" s="499"/>
      <c r="U538" s="499"/>
      <c r="V538" s="499"/>
      <c r="W538" s="499"/>
      <c r="X538" s="499"/>
      <c r="Y538" s="500"/>
      <c r="Z538" s="500"/>
      <c r="AA538" s="505"/>
      <c r="AB538" s="505"/>
      <c r="AC538" s="505"/>
      <c r="AD538" s="474"/>
    </row>
    <row r="539" spans="2:34" ht="15.6" customHeight="1">
      <c r="C539" s="502" t="s">
        <v>555</v>
      </c>
      <c r="D539" s="503"/>
      <c r="E539" s="503"/>
      <c r="F539" s="504"/>
      <c r="G539" s="447"/>
      <c r="H539" s="212">
        <f>IF(Q533="","",Q533)</f>
        <v>0</v>
      </c>
      <c r="I539" s="212">
        <f>IF(P533="","",P533)</f>
        <v>9</v>
      </c>
      <c r="J539" s="449"/>
      <c r="K539" s="447"/>
      <c r="L539" s="212">
        <f>IF(Q536="","",Q536)</f>
        <v>0</v>
      </c>
      <c r="M539" s="212">
        <f>IF(P536="","",P536)</f>
        <v>7</v>
      </c>
      <c r="N539" s="449"/>
      <c r="O539" s="492"/>
      <c r="P539" s="213"/>
      <c r="Q539" s="213"/>
      <c r="R539" s="494"/>
      <c r="S539" s="498"/>
      <c r="T539" s="499"/>
      <c r="U539" s="499"/>
      <c r="V539" s="499"/>
      <c r="W539" s="499"/>
      <c r="X539" s="499"/>
      <c r="Y539" s="500"/>
      <c r="Z539" s="500"/>
      <c r="AA539" s="505"/>
      <c r="AB539" s="505"/>
      <c r="AC539" s="505"/>
      <c r="AD539" s="474"/>
    </row>
    <row r="540" spans="2:34" s="219" customFormat="1" ht="15.6" customHeight="1">
      <c r="C540" s="220"/>
      <c r="D540" s="220"/>
      <c r="E540" s="220"/>
      <c r="F540" s="220"/>
      <c r="G540" s="221"/>
      <c r="H540" s="210"/>
      <c r="I540" s="210"/>
      <c r="J540" s="221"/>
      <c r="K540" s="221"/>
      <c r="L540" s="210"/>
      <c r="M540" s="210"/>
      <c r="N540" s="221"/>
      <c r="O540" s="210"/>
      <c r="P540" s="222"/>
      <c r="Q540" s="222"/>
      <c r="R540" s="210"/>
      <c r="S540" s="223"/>
      <c r="T540" s="223"/>
      <c r="U540" s="223"/>
      <c r="V540" s="223"/>
      <c r="W540" s="223"/>
      <c r="X540" s="223"/>
      <c r="Y540" s="224"/>
      <c r="Z540" s="224"/>
      <c r="AA540" s="228"/>
      <c r="AB540" s="228"/>
      <c r="AC540" s="228"/>
      <c r="AD540" s="226"/>
    </row>
    <row r="541" spans="2:34" ht="15.6" customHeight="1">
      <c r="B541" s="214"/>
      <c r="C541" s="214"/>
      <c r="D541" s="214"/>
      <c r="E541" s="214"/>
      <c r="F541" s="215"/>
      <c r="G541" s="215"/>
      <c r="H541" s="215"/>
      <c r="I541" s="215"/>
      <c r="J541" s="215"/>
      <c r="K541" s="215"/>
      <c r="L541" s="215"/>
      <c r="M541" s="215"/>
      <c r="N541" s="215"/>
      <c r="O541" s="215"/>
      <c r="P541" s="215"/>
      <c r="Q541" s="215"/>
      <c r="R541" s="216"/>
      <c r="S541" s="216"/>
      <c r="T541" s="216"/>
      <c r="U541" s="216"/>
      <c r="V541" s="217"/>
      <c r="W541" s="217"/>
      <c r="X541" s="217"/>
      <c r="Y541" s="217"/>
      <c r="Z541" s="217"/>
      <c r="AA541" s="217"/>
      <c r="AB541" s="217"/>
      <c r="AC541" s="217"/>
      <c r="AD541" s="217"/>
      <c r="AE541" s="217"/>
      <c r="AF541" s="217"/>
      <c r="AG541" s="197"/>
    </row>
    <row r="542" spans="2:34" ht="15.6" customHeight="1">
      <c r="C542" s="388">
        <v>38</v>
      </c>
      <c r="D542" s="389"/>
      <c r="E542" s="389"/>
      <c r="F542" s="390"/>
      <c r="G542" s="397" t="str">
        <f>C545</f>
        <v>FC今町</v>
      </c>
      <c r="H542" s="398"/>
      <c r="I542" s="398"/>
      <c r="J542" s="399"/>
      <c r="K542" s="397" t="str">
        <f>C548</f>
        <v>J's avance</v>
      </c>
      <c r="L542" s="398"/>
      <c r="M542" s="398"/>
      <c r="N542" s="399"/>
      <c r="O542" s="397" t="str">
        <f>C551</f>
        <v>早通少年
サッカークラブ</v>
      </c>
      <c r="P542" s="398"/>
      <c r="Q542" s="398"/>
      <c r="R542" s="399"/>
      <c r="S542" s="397" t="str">
        <f>C554</f>
        <v>三和少年
サッカークラブ</v>
      </c>
      <c r="T542" s="398"/>
      <c r="U542" s="398"/>
      <c r="V542" s="399"/>
      <c r="W542" s="523" t="s">
        <v>543</v>
      </c>
      <c r="X542" s="519" t="s">
        <v>544</v>
      </c>
      <c r="Y542" s="519" t="s">
        <v>545</v>
      </c>
      <c r="Z542" s="519" t="s">
        <v>559</v>
      </c>
      <c r="AA542" s="522" t="s">
        <v>547</v>
      </c>
      <c r="AB542" s="522"/>
      <c r="AC542" s="522"/>
      <c r="AD542" s="233"/>
      <c r="AE542" s="234"/>
      <c r="AF542" s="234"/>
      <c r="AG542" s="234"/>
      <c r="AH542" s="197"/>
    </row>
    <row r="543" spans="2:34" ht="15.6" customHeight="1">
      <c r="C543" s="391"/>
      <c r="D543" s="392"/>
      <c r="E543" s="392"/>
      <c r="F543" s="393"/>
      <c r="G543" s="400"/>
      <c r="H543" s="401"/>
      <c r="I543" s="401"/>
      <c r="J543" s="402"/>
      <c r="K543" s="400"/>
      <c r="L543" s="401"/>
      <c r="M543" s="401"/>
      <c r="N543" s="402"/>
      <c r="O543" s="400"/>
      <c r="P543" s="401"/>
      <c r="Q543" s="401"/>
      <c r="R543" s="402"/>
      <c r="S543" s="400"/>
      <c r="T543" s="401"/>
      <c r="U543" s="401"/>
      <c r="V543" s="402"/>
      <c r="W543" s="524"/>
      <c r="X543" s="520"/>
      <c r="Y543" s="520"/>
      <c r="Z543" s="520"/>
      <c r="AA543" s="522"/>
      <c r="AB543" s="522"/>
      <c r="AC543" s="522"/>
      <c r="AD543" s="233"/>
      <c r="AE543" s="234"/>
      <c r="AF543" s="234"/>
      <c r="AG543" s="234"/>
      <c r="AH543" s="197"/>
    </row>
    <row r="544" spans="2:34" ht="15.6" customHeight="1">
      <c r="C544" s="394"/>
      <c r="D544" s="395"/>
      <c r="E544" s="395"/>
      <c r="F544" s="396"/>
      <c r="G544" s="502" t="str">
        <f>C547</f>
        <v>中越</v>
      </c>
      <c r="H544" s="503"/>
      <c r="I544" s="503"/>
      <c r="J544" s="504"/>
      <c r="K544" s="502" t="str">
        <f>C550</f>
        <v>上越</v>
      </c>
      <c r="L544" s="503"/>
      <c r="M544" s="503"/>
      <c r="N544" s="504"/>
      <c r="O544" s="502" t="str">
        <f>C553</f>
        <v>新潟東</v>
      </c>
      <c r="P544" s="503"/>
      <c r="Q544" s="503"/>
      <c r="R544" s="504"/>
      <c r="S544" s="502" t="str">
        <f>C556</f>
        <v>上越</v>
      </c>
      <c r="T544" s="503"/>
      <c r="U544" s="503"/>
      <c r="V544" s="504"/>
      <c r="W544" s="525"/>
      <c r="X544" s="521"/>
      <c r="Y544" s="521"/>
      <c r="Z544" s="521"/>
      <c r="AA544" s="522"/>
      <c r="AB544" s="522"/>
      <c r="AC544" s="522"/>
      <c r="AD544" s="233"/>
      <c r="AE544" s="234"/>
      <c r="AF544" s="234"/>
      <c r="AG544" s="234"/>
      <c r="AH544" s="197"/>
    </row>
    <row r="545" spans="3:34" ht="15.6" customHeight="1">
      <c r="C545" s="397" t="s">
        <v>373</v>
      </c>
      <c r="D545" s="398"/>
      <c r="E545" s="398"/>
      <c r="F545" s="399"/>
      <c r="G545" s="208"/>
      <c r="H545" s="445"/>
      <c r="I545" s="445"/>
      <c r="J545" s="209"/>
      <c r="K545" s="206"/>
      <c r="L545" s="444" t="str">
        <f>IF(OR(K546="",N546="",),"",IF(K546-N546&gt;0,"○",IF(K546-N546=0,"△","●")))</f>
        <v>●</v>
      </c>
      <c r="M545" s="444"/>
      <c r="N545" s="207"/>
      <c r="O545" s="235"/>
      <c r="P545" s="445"/>
      <c r="Q545" s="445"/>
      <c r="R545" s="209"/>
      <c r="S545" s="206"/>
      <c r="T545" s="444" t="str">
        <f>IF(OR(S546="",V546="",),"",IF(S546-V546&gt;0,"○",IF(S546-V546=0,"△","●")))</f>
        <v>○</v>
      </c>
      <c r="U545" s="444"/>
      <c r="V545" s="207"/>
      <c r="W545" s="498">
        <f>IF(COUNTBLANK(G545:V547)=48,"",COUNTIF(G545:V547,"○")*3+COUNTIF(G545:V547,"△")*1)</f>
        <v>3</v>
      </c>
      <c r="X545" s="499">
        <f>IF(W545="","",SUM(G546,K546,O546,S546))</f>
        <v>8</v>
      </c>
      <c r="Y545" s="499">
        <f>IF(W545="","",SUM(J546,N546,R546,V546))</f>
        <v>4</v>
      </c>
      <c r="Z545" s="500">
        <f>IF(W545="","",X545-Y545)</f>
        <v>4</v>
      </c>
      <c r="AA545" s="530">
        <f>IF($AD545="","",RANK(AD545,$AD545:$AD556))</f>
        <v>2</v>
      </c>
      <c r="AB545" s="531"/>
      <c r="AC545" s="532"/>
      <c r="AD545" s="474">
        <f>IF($W545="","",W545*10^9+Z545*10^6+X545*10^3-Y545)</f>
        <v>3004007996</v>
      </c>
      <c r="AE545" s="236"/>
      <c r="AF545" s="236"/>
      <c r="AG545" s="236"/>
      <c r="AH545" s="539"/>
    </row>
    <row r="546" spans="3:34" ht="15.6" customHeight="1">
      <c r="C546" s="400"/>
      <c r="D546" s="401"/>
      <c r="E546" s="401"/>
      <c r="F546" s="402"/>
      <c r="G546" s="491"/>
      <c r="H546" s="211"/>
      <c r="I546" s="211"/>
      <c r="J546" s="493"/>
      <c r="K546" s="446">
        <f>IF(L546="","",SUM(L546:L547))</f>
        <v>1</v>
      </c>
      <c r="L546" s="210">
        <v>0</v>
      </c>
      <c r="M546" s="210">
        <v>1</v>
      </c>
      <c r="N546" s="448">
        <f>IF(M546="","",SUM(M546:M547))</f>
        <v>4</v>
      </c>
      <c r="O546" s="526"/>
      <c r="P546" s="238"/>
      <c r="Q546" s="238"/>
      <c r="R546" s="528"/>
      <c r="S546" s="446">
        <f>IF(T546="","",SUM(T546:T547))</f>
        <v>7</v>
      </c>
      <c r="T546" s="210">
        <v>7</v>
      </c>
      <c r="U546" s="210">
        <v>0</v>
      </c>
      <c r="V546" s="448">
        <f>IF(U546="","",SUM(U546:U547))</f>
        <v>0</v>
      </c>
      <c r="W546" s="498"/>
      <c r="X546" s="499"/>
      <c r="Y546" s="499"/>
      <c r="Z546" s="500"/>
      <c r="AA546" s="533"/>
      <c r="AB546" s="534"/>
      <c r="AC546" s="535"/>
      <c r="AD546" s="474"/>
      <c r="AE546" s="236"/>
      <c r="AF546" s="236"/>
      <c r="AG546" s="236"/>
      <c r="AH546" s="539"/>
    </row>
    <row r="547" spans="3:34" ht="15.6" customHeight="1">
      <c r="C547" s="502" t="s">
        <v>551</v>
      </c>
      <c r="D547" s="503"/>
      <c r="E547" s="503"/>
      <c r="F547" s="504"/>
      <c r="G547" s="492"/>
      <c r="H547" s="213"/>
      <c r="I547" s="213"/>
      <c r="J547" s="494"/>
      <c r="K547" s="447"/>
      <c r="L547" s="212">
        <v>1</v>
      </c>
      <c r="M547" s="212">
        <v>3</v>
      </c>
      <c r="N547" s="449"/>
      <c r="O547" s="527"/>
      <c r="P547" s="239"/>
      <c r="Q547" s="239"/>
      <c r="R547" s="529"/>
      <c r="S547" s="447"/>
      <c r="T547" s="212">
        <v>0</v>
      </c>
      <c r="U547" s="212">
        <v>0</v>
      </c>
      <c r="V547" s="449"/>
      <c r="W547" s="498"/>
      <c r="X547" s="499"/>
      <c r="Y547" s="499"/>
      <c r="Z547" s="500"/>
      <c r="AA547" s="536"/>
      <c r="AB547" s="537"/>
      <c r="AC547" s="538"/>
      <c r="AD547" s="474"/>
      <c r="AE547" s="236"/>
      <c r="AF547" s="236"/>
      <c r="AG547" s="236"/>
      <c r="AH547" s="539"/>
    </row>
    <row r="548" spans="3:34" ht="15.6" customHeight="1">
      <c r="C548" s="438" t="s">
        <v>636</v>
      </c>
      <c r="D548" s="439"/>
      <c r="E548" s="439"/>
      <c r="F548" s="440"/>
      <c r="G548" s="206"/>
      <c r="H548" s="444" t="str">
        <f>IF(OR(G549="",J549="",),"",IF(G549-J549&gt;0,"○",IF(G549-J549=0,"△","●")))</f>
        <v>○</v>
      </c>
      <c r="I548" s="444"/>
      <c r="J548" s="207"/>
      <c r="K548" s="208"/>
      <c r="L548" s="445"/>
      <c r="M548" s="445"/>
      <c r="N548" s="209"/>
      <c r="O548" s="206"/>
      <c r="P548" s="444" t="str">
        <f>IF(OR(O549="",R549="",),"",IF(O549-R549&gt;0,"○",IF(O549-R549=0,"△","●")))</f>
        <v>○</v>
      </c>
      <c r="Q548" s="444"/>
      <c r="R548" s="207"/>
      <c r="S548" s="235"/>
      <c r="T548" s="445" t="str">
        <f>IF(OR(S549="",V549="",),"",IF(S549-V549&gt;0,"○",IF(S549-V549=0,"△","●")))</f>
        <v/>
      </c>
      <c r="U548" s="445"/>
      <c r="V548" s="209"/>
      <c r="W548" s="498">
        <f t="shared" ref="W548" si="0">IF(COUNTBLANK(G548:V550)=48,"",COUNTIF(G548:V550,"○")*3+COUNTIF(G548:V550,"△")*1)</f>
        <v>6</v>
      </c>
      <c r="X548" s="499">
        <f t="shared" ref="X548" si="1">IF(W548="","",SUM(G549,K549,O549,S549))</f>
        <v>14</v>
      </c>
      <c r="Y548" s="499">
        <f t="shared" ref="Y548" si="2">IF(W548="","",SUM(J549,N549,R549,V549))</f>
        <v>1</v>
      </c>
      <c r="Z548" s="500">
        <f t="shared" ref="Z548" si="3">IF(W548="","",X548-Y548)</f>
        <v>13</v>
      </c>
      <c r="AA548" s="540">
        <f>IF($AD548="","",RANK(AD548,$AD545:$AD556))</f>
        <v>1</v>
      </c>
      <c r="AB548" s="541"/>
      <c r="AC548" s="542"/>
      <c r="AD548" s="474">
        <f t="shared" ref="AD548" si="4">IF($W548="","",W548*10^9+Z548*10^6+X548*10^3-Y548)</f>
        <v>6013013999</v>
      </c>
      <c r="AE548" s="240"/>
      <c r="AF548" s="240"/>
      <c r="AG548" s="240"/>
      <c r="AH548" s="539"/>
    </row>
    <row r="549" spans="3:34" ht="15.6" customHeight="1">
      <c r="C549" s="441"/>
      <c r="D549" s="442"/>
      <c r="E549" s="442"/>
      <c r="F549" s="443"/>
      <c r="G549" s="446">
        <f>IF(H549="","",SUM(H549:H550))</f>
        <v>4</v>
      </c>
      <c r="H549" s="210">
        <f>IF(M546="","",M546)</f>
        <v>1</v>
      </c>
      <c r="I549" s="210">
        <f>IF(L546="","",L546)</f>
        <v>0</v>
      </c>
      <c r="J549" s="448">
        <f>IF(I549="","",SUM(I549:I550))</f>
        <v>1</v>
      </c>
      <c r="K549" s="491"/>
      <c r="L549" s="211"/>
      <c r="M549" s="211"/>
      <c r="N549" s="493"/>
      <c r="O549" s="446">
        <f>IF(P549="","",SUM(P549:P550))</f>
        <v>10</v>
      </c>
      <c r="P549" s="210">
        <v>6</v>
      </c>
      <c r="Q549" s="210">
        <v>0</v>
      </c>
      <c r="R549" s="448">
        <f>IF(Q549="","",SUM(Q549:Q550))</f>
        <v>0</v>
      </c>
      <c r="S549" s="526" t="str">
        <f>IF(T549="","",SUM(T549:T550))</f>
        <v/>
      </c>
      <c r="T549" s="238"/>
      <c r="U549" s="238"/>
      <c r="V549" s="528" t="str">
        <f>IF(U549="","",SUM(U549:U550))</f>
        <v/>
      </c>
      <c r="W549" s="498"/>
      <c r="X549" s="499"/>
      <c r="Y549" s="499"/>
      <c r="Z549" s="500"/>
      <c r="AA549" s="543"/>
      <c r="AB549" s="544"/>
      <c r="AC549" s="545"/>
      <c r="AD549" s="474"/>
      <c r="AE549" s="240"/>
      <c r="AF549" s="240"/>
      <c r="AG549" s="240"/>
      <c r="AH549" s="539"/>
    </row>
    <row r="550" spans="3:34" ht="15.6" customHeight="1">
      <c r="C550" s="495" t="s">
        <v>554</v>
      </c>
      <c r="D550" s="496"/>
      <c r="E550" s="496"/>
      <c r="F550" s="497"/>
      <c r="G550" s="447"/>
      <c r="H550" s="212">
        <f>IF(M547="","",M547)</f>
        <v>3</v>
      </c>
      <c r="I550" s="212">
        <f>IF(L547="","",L547)</f>
        <v>1</v>
      </c>
      <c r="J550" s="449"/>
      <c r="K550" s="492"/>
      <c r="L550" s="213"/>
      <c r="M550" s="213"/>
      <c r="N550" s="494"/>
      <c r="O550" s="447"/>
      <c r="P550" s="212">
        <v>4</v>
      </c>
      <c r="Q550" s="212">
        <v>0</v>
      </c>
      <c r="R550" s="449"/>
      <c r="S550" s="527"/>
      <c r="T550" s="239"/>
      <c r="U550" s="239"/>
      <c r="V550" s="529"/>
      <c r="W550" s="498"/>
      <c r="X550" s="499"/>
      <c r="Y550" s="499"/>
      <c r="Z550" s="500"/>
      <c r="AA550" s="546"/>
      <c r="AB550" s="547"/>
      <c r="AC550" s="548"/>
      <c r="AD550" s="474"/>
      <c r="AE550" s="240"/>
      <c r="AF550" s="240"/>
      <c r="AG550" s="240"/>
      <c r="AH550" s="539"/>
    </row>
    <row r="551" spans="3:34" ht="15.6" customHeight="1">
      <c r="C551" s="397" t="s">
        <v>637</v>
      </c>
      <c r="D551" s="398"/>
      <c r="E551" s="398"/>
      <c r="F551" s="399"/>
      <c r="G551" s="235"/>
      <c r="H551" s="445" t="str">
        <f>IF(OR(G552="",J552="",),"",IF(G552-J552&gt;0,"○",IF(G552-J552=0,"△","●")))</f>
        <v/>
      </c>
      <c r="I551" s="445"/>
      <c r="J551" s="209"/>
      <c r="K551" s="206"/>
      <c r="L551" s="444" t="str">
        <f>IF(OR(K552="",N552="",),"",IF(K552-N552&gt;0,"○",IF(K552-N552=0,"△","●")))</f>
        <v>●</v>
      </c>
      <c r="M551" s="444"/>
      <c r="N551" s="207"/>
      <c r="O551" s="208"/>
      <c r="P551" s="445"/>
      <c r="Q551" s="445"/>
      <c r="R551" s="209"/>
      <c r="S551" s="206"/>
      <c r="T551" s="444" t="str">
        <f>IF(OR(S552="",V552="",),"",IF(S552-V552&gt;0,"○",IF(S552-V552=0,"△","●")))</f>
        <v>●</v>
      </c>
      <c r="U551" s="444"/>
      <c r="V551" s="207"/>
      <c r="W551" s="498">
        <f t="shared" ref="W551" si="5">IF(COUNTBLANK(G551:V553)=48,"",COUNTIF(G551:V553,"○")*3+COUNTIF(G551:V553,"△")*1)</f>
        <v>0</v>
      </c>
      <c r="X551" s="499">
        <f t="shared" ref="X551" si="6">IF(W551="","",SUM(G552,K552,O552,S552))</f>
        <v>0</v>
      </c>
      <c r="Y551" s="499">
        <f t="shared" ref="Y551" si="7">IF(W551="","",SUM(J552,N552,R552,V552))</f>
        <v>17</v>
      </c>
      <c r="Z551" s="500">
        <f t="shared" ref="Z551" si="8">IF(W551="","",X551-Y551)</f>
        <v>-17</v>
      </c>
      <c r="AA551" s="530">
        <f>IF($AD551="","",RANK(AD551,$AD545:$AD556))</f>
        <v>4</v>
      </c>
      <c r="AB551" s="531"/>
      <c r="AC551" s="532"/>
      <c r="AD551" s="474">
        <f t="shared" ref="AD551" si="9">IF($W551="","",W551*10^9+Z551*10^6+X551*10^3-Y551)</f>
        <v>-17000017</v>
      </c>
      <c r="AE551" s="236"/>
      <c r="AF551" s="236"/>
      <c r="AG551" s="236"/>
      <c r="AH551" s="539"/>
    </row>
    <row r="552" spans="3:34" ht="15.6" customHeight="1">
      <c r="C552" s="400"/>
      <c r="D552" s="401"/>
      <c r="E552" s="401"/>
      <c r="F552" s="402"/>
      <c r="G552" s="526" t="str">
        <f>IF(H552="","",SUM(H552:H553))</f>
        <v/>
      </c>
      <c r="H552" s="238" t="str">
        <f>IF(Q546="","",Q546)</f>
        <v/>
      </c>
      <c r="I552" s="238" t="str">
        <f>IF(P546="","",P546)</f>
        <v/>
      </c>
      <c r="J552" s="528" t="str">
        <f>IF(I552="","",SUM(I552:I553))</f>
        <v/>
      </c>
      <c r="K552" s="446">
        <f>IF(L552="","",SUM(L552:L553))</f>
        <v>0</v>
      </c>
      <c r="L552" s="210">
        <f>IF(Q549="","",Q549)</f>
        <v>0</v>
      </c>
      <c r="M552" s="210">
        <f>IF(P549="","",P549)</f>
        <v>6</v>
      </c>
      <c r="N552" s="448">
        <f>IF(M552="","",SUM(M552:M553))</f>
        <v>10</v>
      </c>
      <c r="O552" s="491"/>
      <c r="P552" s="211"/>
      <c r="Q552" s="211"/>
      <c r="R552" s="493"/>
      <c r="S552" s="446">
        <f>IF(T552="","",SUM(T552:T553))</f>
        <v>0</v>
      </c>
      <c r="T552" s="210">
        <v>0</v>
      </c>
      <c r="U552" s="210">
        <v>2</v>
      </c>
      <c r="V552" s="448">
        <f>IF(U552="","",SUM(U552:U553))</f>
        <v>7</v>
      </c>
      <c r="W552" s="498"/>
      <c r="X552" s="499"/>
      <c r="Y552" s="499"/>
      <c r="Z552" s="500"/>
      <c r="AA552" s="533"/>
      <c r="AB552" s="534"/>
      <c r="AC552" s="535"/>
      <c r="AD552" s="474"/>
      <c r="AE552" s="236"/>
      <c r="AF552" s="236"/>
      <c r="AG552" s="236"/>
      <c r="AH552" s="539"/>
    </row>
    <row r="553" spans="3:34" ht="15.6" customHeight="1">
      <c r="C553" s="502" t="s">
        <v>549</v>
      </c>
      <c r="D553" s="503"/>
      <c r="E553" s="503"/>
      <c r="F553" s="504"/>
      <c r="G553" s="527"/>
      <c r="H553" s="239" t="str">
        <f>IF(Q547="","",Q547)</f>
        <v/>
      </c>
      <c r="I553" s="239" t="str">
        <f>IF(P547="","",P547)</f>
        <v/>
      </c>
      <c r="J553" s="529"/>
      <c r="K553" s="447"/>
      <c r="L553" s="212">
        <f>IF(Q550="","",Q550)</f>
        <v>0</v>
      </c>
      <c r="M553" s="212">
        <f>IF(P550="","",P550)</f>
        <v>4</v>
      </c>
      <c r="N553" s="449"/>
      <c r="O553" s="492"/>
      <c r="P553" s="213"/>
      <c r="Q553" s="213"/>
      <c r="R553" s="494"/>
      <c r="S553" s="447"/>
      <c r="T553" s="212">
        <v>0</v>
      </c>
      <c r="U553" s="212">
        <v>5</v>
      </c>
      <c r="V553" s="449"/>
      <c r="W553" s="498"/>
      <c r="X553" s="499"/>
      <c r="Y553" s="499"/>
      <c r="Z553" s="500"/>
      <c r="AA553" s="536"/>
      <c r="AB553" s="537"/>
      <c r="AC553" s="538"/>
      <c r="AD553" s="474"/>
      <c r="AE553" s="236"/>
      <c r="AF553" s="236"/>
      <c r="AG553" s="236"/>
      <c r="AH553" s="539"/>
    </row>
    <row r="554" spans="3:34" ht="15.6" customHeight="1">
      <c r="C554" s="397" t="s">
        <v>638</v>
      </c>
      <c r="D554" s="398"/>
      <c r="E554" s="398"/>
      <c r="F554" s="399"/>
      <c r="G554" s="206"/>
      <c r="H554" s="444" t="str">
        <f>IF(OR(G555="",J555="",),"",IF(G555-J555&gt;0,"○",IF(G555-J555=0,"△","●")))</f>
        <v>●</v>
      </c>
      <c r="I554" s="444"/>
      <c r="J554" s="207"/>
      <c r="K554" s="235"/>
      <c r="L554" s="445" t="str">
        <f>IF(OR(K555="",N555="",),"",IF(K555-N555&gt;0,"○",IF(K555-N555=0,"△","●")))</f>
        <v/>
      </c>
      <c r="M554" s="445"/>
      <c r="N554" s="209"/>
      <c r="O554" s="206"/>
      <c r="P554" s="444" t="str">
        <f>IF(OR(O555="",R555="",),"",IF(O555-R555&gt;0,"○",IF(O555-R555=0,"△","●")))</f>
        <v>○</v>
      </c>
      <c r="Q554" s="444"/>
      <c r="R554" s="207"/>
      <c r="S554" s="211"/>
      <c r="T554" s="211"/>
      <c r="U554" s="211"/>
      <c r="V554" s="211"/>
      <c r="W554" s="498">
        <f t="shared" ref="W554" si="10">IF(COUNTBLANK(G554:V556)=48,"",COUNTIF(G554:V556,"○")*3+COUNTIF(G554:V556,"△")*1)</f>
        <v>3</v>
      </c>
      <c r="X554" s="499">
        <f t="shared" ref="X554" si="11">IF(W554="","",SUM(G555,K555,O555,S555))</f>
        <v>7</v>
      </c>
      <c r="Y554" s="499">
        <f t="shared" ref="Y554" si="12">IF(W554="","",SUM(J555,N555,R555,V555))</f>
        <v>7</v>
      </c>
      <c r="Z554" s="500">
        <f t="shared" ref="Z554" si="13">IF(W554="","",X554-Y554)</f>
        <v>0</v>
      </c>
      <c r="AA554" s="530">
        <f>IF($AD554="","",RANK(AD554,$AD545:$AD556))</f>
        <v>3</v>
      </c>
      <c r="AB554" s="531"/>
      <c r="AC554" s="532"/>
      <c r="AD554" s="474">
        <f t="shared" ref="AD554" si="14">IF($W554="","",W554*10^9+Z554*10^6+X554*10^3-Y554)</f>
        <v>3000006993</v>
      </c>
      <c r="AE554" s="231"/>
      <c r="AF554" s="231"/>
      <c r="AG554" s="231"/>
      <c r="AH554" s="237"/>
    </row>
    <row r="555" spans="3:34" ht="15.6" customHeight="1">
      <c r="C555" s="400"/>
      <c r="D555" s="401"/>
      <c r="E555" s="401"/>
      <c r="F555" s="402"/>
      <c r="G555" s="446">
        <f>IF(H555="","",SUM(H555:H556))</f>
        <v>0</v>
      </c>
      <c r="H555" s="210">
        <f>IF(U546="","",U546)</f>
        <v>0</v>
      </c>
      <c r="I555" s="210">
        <f>IF(T546="","",T546)</f>
        <v>7</v>
      </c>
      <c r="J555" s="448">
        <f>IF(I555="","",SUM(I555:I556))</f>
        <v>7</v>
      </c>
      <c r="K555" s="526" t="str">
        <f>IF(L555="","",SUM(L555:L556))</f>
        <v/>
      </c>
      <c r="L555" s="238" t="str">
        <f>IF(Q552="","",Q552)</f>
        <v/>
      </c>
      <c r="M555" s="238" t="str">
        <f>IF(P552="","",P552)</f>
        <v/>
      </c>
      <c r="N555" s="528" t="str">
        <f>IF(M555="","",SUM(M555:M556))</f>
        <v/>
      </c>
      <c r="O555" s="446">
        <f>IF(P555="","",SUM(P555:P556))</f>
        <v>7</v>
      </c>
      <c r="P555" s="210">
        <f>IF(U552="","",U552)</f>
        <v>2</v>
      </c>
      <c r="Q555" s="210">
        <f>IF(T552="","",T552)</f>
        <v>0</v>
      </c>
      <c r="R555" s="448">
        <f>IF(Q555="","",SUM(Q555:Q556))</f>
        <v>0</v>
      </c>
      <c r="S555" s="238"/>
      <c r="T555" s="238"/>
      <c r="U555" s="238"/>
      <c r="V555" s="238"/>
      <c r="W555" s="498"/>
      <c r="X555" s="499"/>
      <c r="Y555" s="499"/>
      <c r="Z555" s="500"/>
      <c r="AA555" s="533"/>
      <c r="AB555" s="534"/>
      <c r="AC555" s="535"/>
      <c r="AD555" s="474"/>
      <c r="AE555" s="231"/>
      <c r="AF555" s="231"/>
      <c r="AG555" s="231"/>
      <c r="AH555" s="237"/>
    </row>
    <row r="556" spans="3:34" ht="15.6" customHeight="1">
      <c r="C556" s="502" t="s">
        <v>554</v>
      </c>
      <c r="D556" s="503"/>
      <c r="E556" s="503"/>
      <c r="F556" s="504"/>
      <c r="G556" s="447"/>
      <c r="H556" s="212">
        <f>IF(U547="","",U547)</f>
        <v>0</v>
      </c>
      <c r="I556" s="212">
        <f>IF(T547="","",T547)</f>
        <v>0</v>
      </c>
      <c r="J556" s="449"/>
      <c r="K556" s="527"/>
      <c r="L556" s="239" t="str">
        <f>IF(Q553="","",Q553)</f>
        <v/>
      </c>
      <c r="M556" s="239" t="str">
        <f>IF(P553="","",P553)</f>
        <v/>
      </c>
      <c r="N556" s="529"/>
      <c r="O556" s="447"/>
      <c r="P556" s="212">
        <f>IF(U553="","",U553)</f>
        <v>5</v>
      </c>
      <c r="Q556" s="212">
        <f>IF(T553="","",T553)</f>
        <v>0</v>
      </c>
      <c r="R556" s="449"/>
      <c r="S556" s="239"/>
      <c r="T556" s="239"/>
      <c r="U556" s="239"/>
      <c r="V556" s="239"/>
      <c r="W556" s="498"/>
      <c r="X556" s="499"/>
      <c r="Y556" s="499"/>
      <c r="Z556" s="500"/>
      <c r="AA556" s="536"/>
      <c r="AB556" s="537"/>
      <c r="AC556" s="538"/>
      <c r="AD556" s="474"/>
      <c r="AE556" s="231"/>
      <c r="AF556" s="231"/>
      <c r="AG556" s="231"/>
      <c r="AH556" s="237"/>
    </row>
    <row r="557" spans="3:34" ht="15.6" customHeight="1"/>
    <row r="558" spans="3:34" ht="15.6" customHeight="1"/>
    <row r="559" spans="3:34" ht="15.6" customHeight="1">
      <c r="C559" s="388">
        <v>39</v>
      </c>
      <c r="D559" s="389"/>
      <c r="E559" s="389"/>
      <c r="F559" s="390"/>
      <c r="G559" s="397" t="str">
        <f>C562</f>
        <v>巻サッカー
クラブ</v>
      </c>
      <c r="H559" s="398"/>
      <c r="I559" s="398"/>
      <c r="J559" s="399"/>
      <c r="K559" s="397" t="str">
        <f>C565</f>
        <v>FOOTBALL　CLUB
五十公野</v>
      </c>
      <c r="L559" s="398"/>
      <c r="M559" s="398"/>
      <c r="N559" s="399"/>
      <c r="O559" s="397" t="str">
        <f>C568</f>
        <v>リンクス長岡
JFC</v>
      </c>
      <c r="P559" s="398"/>
      <c r="Q559" s="398"/>
      <c r="R559" s="399"/>
      <c r="S559" s="405" t="s">
        <v>543</v>
      </c>
      <c r="T559" s="406"/>
      <c r="U559" s="411" t="s">
        <v>544</v>
      </c>
      <c r="V559" s="406"/>
      <c r="W559" s="411" t="s">
        <v>545</v>
      </c>
      <c r="X559" s="406"/>
      <c r="Y559" s="414" t="s">
        <v>546</v>
      </c>
      <c r="Z559" s="415"/>
      <c r="AA559" s="509" t="s">
        <v>547</v>
      </c>
      <c r="AB559" s="510"/>
      <c r="AC559" s="511"/>
      <c r="AD559" s="197"/>
    </row>
    <row r="560" spans="3:34" ht="15.6" customHeight="1">
      <c r="C560" s="391"/>
      <c r="D560" s="392"/>
      <c r="E560" s="392"/>
      <c r="F560" s="393"/>
      <c r="G560" s="400"/>
      <c r="H560" s="401"/>
      <c r="I560" s="401"/>
      <c r="J560" s="402"/>
      <c r="K560" s="400"/>
      <c r="L560" s="401"/>
      <c r="M560" s="401"/>
      <c r="N560" s="402"/>
      <c r="O560" s="400"/>
      <c r="P560" s="401"/>
      <c r="Q560" s="401"/>
      <c r="R560" s="402"/>
      <c r="S560" s="407"/>
      <c r="T560" s="408"/>
      <c r="U560" s="412"/>
      <c r="V560" s="408"/>
      <c r="W560" s="412"/>
      <c r="X560" s="408"/>
      <c r="Y560" s="416"/>
      <c r="Z560" s="417"/>
      <c r="AA560" s="512"/>
      <c r="AB560" s="513"/>
      <c r="AC560" s="514"/>
      <c r="AD560" s="197"/>
    </row>
    <row r="561" spans="2:37" ht="15.6" customHeight="1">
      <c r="C561" s="394"/>
      <c r="D561" s="395"/>
      <c r="E561" s="395"/>
      <c r="F561" s="396"/>
      <c r="G561" s="502" t="str">
        <f>C564</f>
        <v>新潟西</v>
      </c>
      <c r="H561" s="503"/>
      <c r="I561" s="503"/>
      <c r="J561" s="504"/>
      <c r="K561" s="502" t="str">
        <f>C567</f>
        <v>下越</v>
      </c>
      <c r="L561" s="503"/>
      <c r="M561" s="503"/>
      <c r="N561" s="504"/>
      <c r="O561" s="502" t="str">
        <f>C570</f>
        <v>中越</v>
      </c>
      <c r="P561" s="503"/>
      <c r="Q561" s="503"/>
      <c r="R561" s="504"/>
      <c r="S561" s="409"/>
      <c r="T561" s="410"/>
      <c r="U561" s="413"/>
      <c r="V561" s="410"/>
      <c r="W561" s="413"/>
      <c r="X561" s="410"/>
      <c r="Y561" s="418"/>
      <c r="Z561" s="419"/>
      <c r="AA561" s="515"/>
      <c r="AB561" s="516"/>
      <c r="AC561" s="517"/>
      <c r="AD561" s="197"/>
    </row>
    <row r="562" spans="2:37" ht="15.6" customHeight="1">
      <c r="C562" s="438" t="s">
        <v>639</v>
      </c>
      <c r="D562" s="439"/>
      <c r="E562" s="439"/>
      <c r="F562" s="440"/>
      <c r="G562" s="208"/>
      <c r="H562" s="445"/>
      <c r="I562" s="445"/>
      <c r="J562" s="209"/>
      <c r="K562" s="206"/>
      <c r="L562" s="444" t="str">
        <f>IF(OR(K563="",N563="",),"",IF(K563-N563&gt;0,"○",IF(K563-N563=0,"△","●")))</f>
        <v>○</v>
      </c>
      <c r="M562" s="444"/>
      <c r="N562" s="207"/>
      <c r="O562" s="206"/>
      <c r="P562" s="444" t="str">
        <f>IF(OR(O563="",R563="",),"",IF(O563-R563&gt;0,"○",IF(O563-R563=0,"△","●")))</f>
        <v>○</v>
      </c>
      <c r="Q562" s="444"/>
      <c r="R562" s="207"/>
      <c r="S562" s="498">
        <f>IF(COUNTBLANK(G562:R564)=36,"",COUNTIF(G562:R564,"○")*3+COUNTIF(G562:R564,"△")*1)</f>
        <v>6</v>
      </c>
      <c r="T562" s="499"/>
      <c r="U562" s="499">
        <f>IF($S562="","",SUM(G563,K563,O563))</f>
        <v>18</v>
      </c>
      <c r="V562" s="499"/>
      <c r="W562" s="499">
        <f>IF($S562="","",SUM(J563,N563,R563))</f>
        <v>0</v>
      </c>
      <c r="X562" s="499"/>
      <c r="Y562" s="500">
        <f>IF($S562="","",U562-W562)</f>
        <v>18</v>
      </c>
      <c r="Z562" s="500"/>
      <c r="AA562" s="501">
        <f>IF($AD562="","",RANK(AD562,$AD562:$AD570))</f>
        <v>1</v>
      </c>
      <c r="AB562" s="501"/>
      <c r="AC562" s="501"/>
      <c r="AD562" s="474">
        <f>IF($S562="","",S562*10^9+Y562*10^6+U562*10^3-W562)</f>
        <v>6018018000</v>
      </c>
    </row>
    <row r="563" spans="2:37" ht="15.6" customHeight="1">
      <c r="C563" s="441"/>
      <c r="D563" s="442"/>
      <c r="E563" s="442"/>
      <c r="F563" s="443"/>
      <c r="G563" s="491"/>
      <c r="H563" s="211"/>
      <c r="I563" s="211"/>
      <c r="J563" s="493"/>
      <c r="K563" s="446">
        <f>IF(L563="","",SUM(L563:L564))</f>
        <v>5</v>
      </c>
      <c r="L563" s="210">
        <v>4</v>
      </c>
      <c r="M563" s="210">
        <v>0</v>
      </c>
      <c r="N563" s="448">
        <f>IF(M563="","",SUM(M563:M564))</f>
        <v>0</v>
      </c>
      <c r="O563" s="446">
        <f>IF(P563="","",SUM(P563:P564))</f>
        <v>13</v>
      </c>
      <c r="P563" s="210">
        <v>5</v>
      </c>
      <c r="Q563" s="210">
        <v>0</v>
      </c>
      <c r="R563" s="448">
        <f>IF(Q563="","",SUM(Q563:Q564))</f>
        <v>0</v>
      </c>
      <c r="S563" s="498"/>
      <c r="T563" s="499"/>
      <c r="U563" s="499"/>
      <c r="V563" s="499"/>
      <c r="W563" s="499"/>
      <c r="X563" s="499"/>
      <c r="Y563" s="500"/>
      <c r="Z563" s="500"/>
      <c r="AA563" s="501"/>
      <c r="AB563" s="501"/>
      <c r="AC563" s="501"/>
      <c r="AD563" s="474"/>
      <c r="AK563" s="227"/>
    </row>
    <row r="564" spans="2:37" ht="15.6" customHeight="1">
      <c r="C564" s="495" t="s">
        <v>556</v>
      </c>
      <c r="D564" s="496"/>
      <c r="E564" s="496"/>
      <c r="F564" s="497"/>
      <c r="G564" s="492"/>
      <c r="H564" s="213"/>
      <c r="I564" s="213"/>
      <c r="J564" s="494"/>
      <c r="K564" s="447"/>
      <c r="L564" s="212">
        <v>1</v>
      </c>
      <c r="M564" s="212">
        <v>0</v>
      </c>
      <c r="N564" s="449"/>
      <c r="O564" s="447"/>
      <c r="P564" s="212">
        <v>8</v>
      </c>
      <c r="Q564" s="212">
        <v>0</v>
      </c>
      <c r="R564" s="449"/>
      <c r="S564" s="498"/>
      <c r="T564" s="499"/>
      <c r="U564" s="499"/>
      <c r="V564" s="499"/>
      <c r="W564" s="499"/>
      <c r="X564" s="499"/>
      <c r="Y564" s="500"/>
      <c r="Z564" s="500"/>
      <c r="AA564" s="501"/>
      <c r="AB564" s="501"/>
      <c r="AC564" s="501"/>
      <c r="AD564" s="474"/>
    </row>
    <row r="565" spans="2:37" ht="15.6" customHeight="1">
      <c r="C565" s="479" t="s">
        <v>640</v>
      </c>
      <c r="D565" s="480"/>
      <c r="E565" s="480"/>
      <c r="F565" s="481"/>
      <c r="G565" s="206"/>
      <c r="H565" s="444" t="str">
        <f>IF(OR(G566="",J566="",),"",IF(G566-J566&gt;0,"○",IF(G566-J566=0,"△","●")))</f>
        <v>●</v>
      </c>
      <c r="I565" s="444"/>
      <c r="J565" s="207"/>
      <c r="K565" s="208"/>
      <c r="L565" s="445"/>
      <c r="M565" s="445"/>
      <c r="N565" s="209"/>
      <c r="O565" s="206"/>
      <c r="P565" s="444" t="str">
        <f>IF(OR(O566="",R566="",),"",IF(O566-R566&gt;0,"○",IF(O566-R566=0,"△","●")))</f>
        <v>○</v>
      </c>
      <c r="Q565" s="444"/>
      <c r="R565" s="207"/>
      <c r="S565" s="498">
        <f>IF(COUNTBLANK(G565:R567)=36,"",COUNTIF(G565:R567,"○")*3+COUNTIF(G565:R567,"△")*1)</f>
        <v>3</v>
      </c>
      <c r="T565" s="499"/>
      <c r="U565" s="499">
        <f>IF($S565="","",SUM(G566,K566,O566))</f>
        <v>3</v>
      </c>
      <c r="V565" s="499"/>
      <c r="W565" s="499">
        <f>IF($S565="","",SUM(J566,N566,R566))</f>
        <v>5</v>
      </c>
      <c r="X565" s="499"/>
      <c r="Y565" s="500">
        <f>IF($S565="","",U565-W565)</f>
        <v>-2</v>
      </c>
      <c r="Z565" s="500"/>
      <c r="AA565" s="505">
        <f>IF($AD565="","",RANK(AD565,$AD562:$AD570))</f>
        <v>2</v>
      </c>
      <c r="AB565" s="505"/>
      <c r="AC565" s="505"/>
      <c r="AD565" s="474">
        <f>IF($S565="","",S565*10^9+Y565*10^6+U565*10^3-W565)</f>
        <v>2998002995</v>
      </c>
    </row>
    <row r="566" spans="2:37" ht="15.6" customHeight="1">
      <c r="C566" s="482"/>
      <c r="D566" s="483"/>
      <c r="E566" s="483"/>
      <c r="F566" s="484"/>
      <c r="G566" s="446">
        <f>IF(H566="","",SUM(H566:H567))</f>
        <v>0</v>
      </c>
      <c r="H566" s="210">
        <f>IF(M563="","",M563)</f>
        <v>0</v>
      </c>
      <c r="I566" s="210">
        <f>IF(L563="","",L563)</f>
        <v>4</v>
      </c>
      <c r="J566" s="448">
        <f>IF(I566="","",SUM(I566:I567))</f>
        <v>5</v>
      </c>
      <c r="K566" s="491"/>
      <c r="L566" s="211"/>
      <c r="M566" s="211"/>
      <c r="N566" s="493"/>
      <c r="O566" s="446">
        <f>IF(P566="","",SUM(P566:P567))</f>
        <v>3</v>
      </c>
      <c r="P566" s="210">
        <v>1</v>
      </c>
      <c r="Q566" s="210">
        <v>0</v>
      </c>
      <c r="R566" s="448">
        <f>IF(Q566="","",SUM(Q566:Q567))</f>
        <v>0</v>
      </c>
      <c r="S566" s="498"/>
      <c r="T566" s="499"/>
      <c r="U566" s="499"/>
      <c r="V566" s="499"/>
      <c r="W566" s="499"/>
      <c r="X566" s="499"/>
      <c r="Y566" s="500"/>
      <c r="Z566" s="500"/>
      <c r="AA566" s="505"/>
      <c r="AB566" s="505"/>
      <c r="AC566" s="505"/>
      <c r="AD566" s="474"/>
    </row>
    <row r="567" spans="2:37" ht="15.6" customHeight="1">
      <c r="C567" s="502" t="s">
        <v>553</v>
      </c>
      <c r="D567" s="503"/>
      <c r="E567" s="503"/>
      <c r="F567" s="504"/>
      <c r="G567" s="447"/>
      <c r="H567" s="212">
        <f>IF(M564="","",M564)</f>
        <v>0</v>
      </c>
      <c r="I567" s="212">
        <f>IF(L564="","",L564)</f>
        <v>1</v>
      </c>
      <c r="J567" s="449"/>
      <c r="K567" s="492"/>
      <c r="L567" s="213"/>
      <c r="M567" s="213"/>
      <c r="N567" s="494"/>
      <c r="O567" s="447"/>
      <c r="P567" s="212">
        <v>2</v>
      </c>
      <c r="Q567" s="212">
        <v>0</v>
      </c>
      <c r="R567" s="449"/>
      <c r="S567" s="498"/>
      <c r="T567" s="499"/>
      <c r="U567" s="499"/>
      <c r="V567" s="499"/>
      <c r="W567" s="499"/>
      <c r="X567" s="499"/>
      <c r="Y567" s="500"/>
      <c r="Z567" s="500"/>
      <c r="AA567" s="505"/>
      <c r="AB567" s="505"/>
      <c r="AC567" s="505"/>
      <c r="AD567" s="474"/>
    </row>
    <row r="568" spans="2:37" ht="15.6" customHeight="1">
      <c r="C568" s="397" t="s">
        <v>641</v>
      </c>
      <c r="D568" s="398"/>
      <c r="E568" s="398"/>
      <c r="F568" s="399"/>
      <c r="G568" s="206"/>
      <c r="H568" s="444" t="str">
        <f>IF(OR(G569="",J569="",),"",IF(G569-J569&gt;0,"○",IF(G569-J569=0,"△","●")))</f>
        <v>●</v>
      </c>
      <c r="I568" s="444"/>
      <c r="J568" s="207"/>
      <c r="K568" s="206"/>
      <c r="L568" s="444" t="str">
        <f>IF(OR(K569="",N569="",),"",IF(K569-N569&gt;0,"○",IF(K569-N569=0,"△","●")))</f>
        <v>●</v>
      </c>
      <c r="M568" s="444"/>
      <c r="N568" s="207"/>
      <c r="O568" s="208"/>
      <c r="P568" s="445"/>
      <c r="Q568" s="445"/>
      <c r="R568" s="209"/>
      <c r="S568" s="498">
        <f>IF(COUNTBLANK(G568:R570)=36,"",COUNTIF(G568:R570,"○")*3+COUNTIF(G568:R570,"△")*1)</f>
        <v>0</v>
      </c>
      <c r="T568" s="499"/>
      <c r="U568" s="499">
        <f>IF($S568="","",SUM(G569,K569,O569))</f>
        <v>0</v>
      </c>
      <c r="V568" s="499"/>
      <c r="W568" s="499">
        <f>IF($S568="","",SUM(J569,N569,R569))</f>
        <v>16</v>
      </c>
      <c r="X568" s="499"/>
      <c r="Y568" s="500">
        <f>IF($S568="","",U568-W568)</f>
        <v>-16</v>
      </c>
      <c r="Z568" s="500"/>
      <c r="AA568" s="505">
        <f>IF($AD568="","",RANK(AD568,$AD562:$AD570))</f>
        <v>3</v>
      </c>
      <c r="AB568" s="505"/>
      <c r="AC568" s="505"/>
      <c r="AD568" s="474">
        <f>IF($S568="","",S568*10^9+Y568*10^6+U568*10^3-W568)</f>
        <v>-16000016</v>
      </c>
    </row>
    <row r="569" spans="2:37" ht="15.6" customHeight="1">
      <c r="C569" s="400"/>
      <c r="D569" s="401"/>
      <c r="E569" s="401"/>
      <c r="F569" s="402"/>
      <c r="G569" s="446">
        <f>IF(H569="","",SUM(H569:H570))</f>
        <v>0</v>
      </c>
      <c r="H569" s="210">
        <f>IF(Q563="","",Q563)</f>
        <v>0</v>
      </c>
      <c r="I569" s="210">
        <f>IF(P563="","",P563)</f>
        <v>5</v>
      </c>
      <c r="J569" s="448">
        <f>IF(I569="","",SUM(I569:I570))</f>
        <v>13</v>
      </c>
      <c r="K569" s="446">
        <f>IF(L569="","",SUM(L569:L570))</f>
        <v>0</v>
      </c>
      <c r="L569" s="210">
        <f>IF(Q566="","",Q566)</f>
        <v>0</v>
      </c>
      <c r="M569" s="210">
        <f>IF(P566="","",P566)</f>
        <v>1</v>
      </c>
      <c r="N569" s="448">
        <f>IF(M569="","",SUM(M569:M570))</f>
        <v>3</v>
      </c>
      <c r="O569" s="491"/>
      <c r="P569" s="211"/>
      <c r="Q569" s="211"/>
      <c r="R569" s="493"/>
      <c r="S569" s="498"/>
      <c r="T569" s="499"/>
      <c r="U569" s="499"/>
      <c r="V569" s="499"/>
      <c r="W569" s="499"/>
      <c r="X569" s="499"/>
      <c r="Y569" s="500"/>
      <c r="Z569" s="500"/>
      <c r="AA569" s="505"/>
      <c r="AB569" s="505"/>
      <c r="AC569" s="505"/>
      <c r="AD569" s="474"/>
    </row>
    <row r="570" spans="2:37" ht="15.6" customHeight="1">
      <c r="C570" s="502" t="s">
        <v>551</v>
      </c>
      <c r="D570" s="503"/>
      <c r="E570" s="503"/>
      <c r="F570" s="504"/>
      <c r="G570" s="447"/>
      <c r="H570" s="212">
        <f>IF(Q564="","",Q564)</f>
        <v>0</v>
      </c>
      <c r="I570" s="212">
        <f>IF(P564="","",P564)</f>
        <v>8</v>
      </c>
      <c r="J570" s="449"/>
      <c r="K570" s="447"/>
      <c r="L570" s="212">
        <f>IF(Q567="","",Q567)</f>
        <v>0</v>
      </c>
      <c r="M570" s="212">
        <f>IF(P567="","",P567)</f>
        <v>2</v>
      </c>
      <c r="N570" s="449"/>
      <c r="O570" s="492"/>
      <c r="P570" s="213"/>
      <c r="Q570" s="213"/>
      <c r="R570" s="494"/>
      <c r="S570" s="498"/>
      <c r="T570" s="499"/>
      <c r="U570" s="499"/>
      <c r="V570" s="499"/>
      <c r="W570" s="499"/>
      <c r="X570" s="499"/>
      <c r="Y570" s="500"/>
      <c r="Z570" s="500"/>
      <c r="AA570" s="505"/>
      <c r="AB570" s="505"/>
      <c r="AC570" s="505"/>
      <c r="AD570" s="474"/>
    </row>
    <row r="571" spans="2:37" ht="15.6" customHeight="1">
      <c r="B571" s="214"/>
      <c r="C571" s="214"/>
      <c r="D571" s="214"/>
      <c r="E571" s="214"/>
      <c r="F571" s="215"/>
      <c r="G571" s="215"/>
      <c r="H571" s="215"/>
      <c r="I571" s="215"/>
      <c r="J571" s="215"/>
      <c r="K571" s="215"/>
      <c r="L571" s="215"/>
      <c r="M571" s="215"/>
      <c r="N571" s="215"/>
      <c r="O571" s="215"/>
      <c r="P571" s="215"/>
      <c r="Q571" s="215"/>
      <c r="R571" s="216"/>
      <c r="S571" s="216"/>
      <c r="T571" s="216"/>
      <c r="U571" s="216"/>
      <c r="V571" s="217"/>
      <c r="W571" s="217"/>
      <c r="X571" s="217"/>
      <c r="Y571" s="217"/>
      <c r="Z571" s="217"/>
      <c r="AA571" s="217"/>
      <c r="AB571" s="217"/>
      <c r="AC571" s="217"/>
      <c r="AD571" s="217"/>
      <c r="AE571" s="217"/>
      <c r="AF571" s="217"/>
      <c r="AG571" s="197"/>
    </row>
    <row r="572" spans="2:37" ht="15.6" customHeight="1">
      <c r="B572" s="214"/>
      <c r="C572" s="214"/>
      <c r="D572" s="214"/>
      <c r="E572" s="214"/>
      <c r="F572" s="215"/>
      <c r="G572" s="215"/>
      <c r="H572" s="215"/>
      <c r="I572" s="215"/>
      <c r="J572" s="215"/>
      <c r="K572" s="215"/>
      <c r="L572" s="215"/>
      <c r="M572" s="215"/>
      <c r="N572" s="215"/>
      <c r="O572" s="215"/>
      <c r="P572" s="215"/>
      <c r="Q572" s="215"/>
      <c r="R572" s="216"/>
      <c r="S572" s="216"/>
      <c r="T572" s="216"/>
      <c r="U572" s="216"/>
      <c r="V572" s="217"/>
      <c r="W572" s="217"/>
      <c r="X572" s="217"/>
      <c r="Y572" s="217"/>
      <c r="Z572" s="217"/>
      <c r="AA572" s="217"/>
      <c r="AB572" s="217"/>
      <c r="AC572" s="217"/>
      <c r="AD572" s="217"/>
      <c r="AE572" s="217"/>
      <c r="AF572" s="217"/>
      <c r="AG572" s="197"/>
    </row>
    <row r="573" spans="2:37" ht="15.6" customHeight="1">
      <c r="B573" s="214"/>
      <c r="C573" s="388">
        <v>40</v>
      </c>
      <c r="D573" s="389"/>
      <c r="E573" s="389"/>
      <c r="F573" s="390"/>
      <c r="G573" s="397" t="str">
        <f>C576</f>
        <v>F･C高志</v>
      </c>
      <c r="H573" s="398"/>
      <c r="I573" s="398"/>
      <c r="J573" s="399"/>
      <c r="K573" s="397" t="str">
        <f>C579</f>
        <v>浜浦コスモス
2002</v>
      </c>
      <c r="L573" s="398"/>
      <c r="M573" s="398"/>
      <c r="N573" s="399"/>
      <c r="O573" s="397" t="str">
        <f>C582</f>
        <v>白根ジャガーズ
FC</v>
      </c>
      <c r="P573" s="398"/>
      <c r="Q573" s="398"/>
      <c r="R573" s="399"/>
      <c r="S573" s="397" t="str">
        <f>C585</f>
        <v>長岡サッカー
スポーツ少年団</v>
      </c>
      <c r="T573" s="398"/>
      <c r="U573" s="398"/>
      <c r="V573" s="399"/>
      <c r="W573" s="523" t="s">
        <v>543</v>
      </c>
      <c r="X573" s="519" t="s">
        <v>544</v>
      </c>
      <c r="Y573" s="519" t="s">
        <v>545</v>
      </c>
      <c r="Z573" s="519" t="s">
        <v>559</v>
      </c>
      <c r="AA573" s="522" t="s">
        <v>547</v>
      </c>
      <c r="AB573" s="522"/>
      <c r="AC573" s="522"/>
      <c r="AD573" s="233"/>
      <c r="AE573" s="217"/>
      <c r="AF573" s="217"/>
      <c r="AG573" s="197"/>
    </row>
    <row r="574" spans="2:37" ht="15.6" customHeight="1">
      <c r="B574" s="214"/>
      <c r="C574" s="391"/>
      <c r="D574" s="392"/>
      <c r="E574" s="392"/>
      <c r="F574" s="393"/>
      <c r="G574" s="400"/>
      <c r="H574" s="401"/>
      <c r="I574" s="401"/>
      <c r="J574" s="402"/>
      <c r="K574" s="400"/>
      <c r="L574" s="401"/>
      <c r="M574" s="401"/>
      <c r="N574" s="402"/>
      <c r="O574" s="400"/>
      <c r="P574" s="401"/>
      <c r="Q574" s="401"/>
      <c r="R574" s="402"/>
      <c r="S574" s="400"/>
      <c r="T574" s="401"/>
      <c r="U574" s="401"/>
      <c r="V574" s="402"/>
      <c r="W574" s="524"/>
      <c r="X574" s="520"/>
      <c r="Y574" s="520"/>
      <c r="Z574" s="520"/>
      <c r="AA574" s="522"/>
      <c r="AB574" s="522"/>
      <c r="AC574" s="522"/>
      <c r="AD574" s="233"/>
      <c r="AE574" s="217"/>
      <c r="AF574" s="217"/>
      <c r="AG574" s="197"/>
    </row>
    <row r="575" spans="2:37" ht="15.6" customHeight="1">
      <c r="B575" s="214"/>
      <c r="C575" s="394"/>
      <c r="D575" s="395"/>
      <c r="E575" s="395"/>
      <c r="F575" s="396"/>
      <c r="G575" s="502" t="str">
        <f>C578</f>
        <v>上越</v>
      </c>
      <c r="H575" s="503"/>
      <c r="I575" s="503"/>
      <c r="J575" s="504"/>
      <c r="K575" s="502" t="str">
        <f>C581</f>
        <v>新潟中</v>
      </c>
      <c r="L575" s="503"/>
      <c r="M575" s="503"/>
      <c r="N575" s="504"/>
      <c r="O575" s="502" t="str">
        <f>C584</f>
        <v>新潟西</v>
      </c>
      <c r="P575" s="503"/>
      <c r="Q575" s="503"/>
      <c r="R575" s="504"/>
      <c r="S575" s="502" t="str">
        <f>C587</f>
        <v>中越</v>
      </c>
      <c r="T575" s="503"/>
      <c r="U575" s="503"/>
      <c r="V575" s="504"/>
      <c r="W575" s="525"/>
      <c r="X575" s="521"/>
      <c r="Y575" s="521"/>
      <c r="Z575" s="521"/>
      <c r="AA575" s="522"/>
      <c r="AB575" s="522"/>
      <c r="AC575" s="522"/>
      <c r="AD575" s="233"/>
      <c r="AE575" s="217"/>
      <c r="AF575" s="217"/>
      <c r="AG575" s="197"/>
    </row>
    <row r="576" spans="2:37" ht="15.6" customHeight="1">
      <c r="B576" s="214"/>
      <c r="C576" s="397" t="s">
        <v>389</v>
      </c>
      <c r="D576" s="398"/>
      <c r="E576" s="398"/>
      <c r="F576" s="399"/>
      <c r="G576" s="208"/>
      <c r="H576" s="445"/>
      <c r="I576" s="445"/>
      <c r="J576" s="209"/>
      <c r="K576" s="206"/>
      <c r="L576" s="444" t="str">
        <f>IF(OR(K577="",N577="",),"",IF(K577-N577&gt;0,"○",IF(K577-N577=0,"△","●")))</f>
        <v>●</v>
      </c>
      <c r="M576" s="444"/>
      <c r="N576" s="207"/>
      <c r="O576" s="235"/>
      <c r="P576" s="445"/>
      <c r="Q576" s="445"/>
      <c r="R576" s="209"/>
      <c r="S576" s="206"/>
      <c r="T576" s="444" t="str">
        <f>IF(OR(S577="",V577="",),"",IF(S577-V577&gt;0,"○",IF(S577-V577=0,"△","●")))</f>
        <v>○</v>
      </c>
      <c r="U576" s="444"/>
      <c r="V576" s="207"/>
      <c r="W576" s="498">
        <f>IF(COUNTBLANK(G576:V578)=48,"",COUNTIF(G576:V578,"○")*3+COUNTIF(G576:V578,"△")*1)</f>
        <v>3</v>
      </c>
      <c r="X576" s="499">
        <f>IF(W576="","",SUM(G577,K577,O577,S577))</f>
        <v>9</v>
      </c>
      <c r="Y576" s="499">
        <f>IF(W576="","",SUM(J577,N577,R577,V577))</f>
        <v>3</v>
      </c>
      <c r="Z576" s="500">
        <f>IF(W576="","",X576-Y576)</f>
        <v>6</v>
      </c>
      <c r="AA576" s="530">
        <f>IF($AD576="","",RANK(AD576,$AD576:$AD587))</f>
        <v>2</v>
      </c>
      <c r="AB576" s="531"/>
      <c r="AC576" s="532"/>
      <c r="AD576" s="474">
        <f>IF($W576="","",W576*10^9+Z576*10^6+X576*10^3-Y576)</f>
        <v>3006008997</v>
      </c>
      <c r="AE576" s="217"/>
      <c r="AF576" s="217"/>
      <c r="AG576" s="197"/>
    </row>
    <row r="577" spans="2:33" ht="15.6" customHeight="1">
      <c r="B577" s="214"/>
      <c r="C577" s="400"/>
      <c r="D577" s="401"/>
      <c r="E577" s="401"/>
      <c r="F577" s="402"/>
      <c r="G577" s="491"/>
      <c r="H577" s="211"/>
      <c r="I577" s="211"/>
      <c r="J577" s="493"/>
      <c r="K577" s="446">
        <f>IF(L577="","",SUM(L577:L578))</f>
        <v>0</v>
      </c>
      <c r="L577" s="210">
        <v>0</v>
      </c>
      <c r="M577" s="210">
        <v>0</v>
      </c>
      <c r="N577" s="448">
        <f>IF(M577="","",SUM(M577:M578))</f>
        <v>3</v>
      </c>
      <c r="O577" s="526"/>
      <c r="P577" s="238"/>
      <c r="Q577" s="238"/>
      <c r="R577" s="528"/>
      <c r="S577" s="446">
        <f>IF(T577="","",SUM(T577:T578))</f>
        <v>9</v>
      </c>
      <c r="T577" s="210">
        <v>1</v>
      </c>
      <c r="U577" s="210">
        <v>0</v>
      </c>
      <c r="V577" s="448">
        <f>IF(U577="","",SUM(U577:U578))</f>
        <v>0</v>
      </c>
      <c r="W577" s="498"/>
      <c r="X577" s="499"/>
      <c r="Y577" s="499"/>
      <c r="Z577" s="500"/>
      <c r="AA577" s="533"/>
      <c r="AB577" s="534"/>
      <c r="AC577" s="535"/>
      <c r="AD577" s="474"/>
      <c r="AE577" s="217"/>
      <c r="AF577" s="217"/>
      <c r="AG577" s="197"/>
    </row>
    <row r="578" spans="2:33" ht="15.6" customHeight="1">
      <c r="B578" s="214"/>
      <c r="C578" s="502" t="s">
        <v>554</v>
      </c>
      <c r="D578" s="503"/>
      <c r="E578" s="503"/>
      <c r="F578" s="504"/>
      <c r="G578" s="492"/>
      <c r="H578" s="213"/>
      <c r="I578" s="213"/>
      <c r="J578" s="494"/>
      <c r="K578" s="447"/>
      <c r="L578" s="212">
        <v>0</v>
      </c>
      <c r="M578" s="212">
        <v>3</v>
      </c>
      <c r="N578" s="449"/>
      <c r="O578" s="527"/>
      <c r="P578" s="239"/>
      <c r="Q578" s="239"/>
      <c r="R578" s="529"/>
      <c r="S578" s="447"/>
      <c r="T578" s="212">
        <v>8</v>
      </c>
      <c r="U578" s="212">
        <v>0</v>
      </c>
      <c r="V578" s="449"/>
      <c r="W578" s="498"/>
      <c r="X578" s="499"/>
      <c r="Y578" s="499"/>
      <c r="Z578" s="500"/>
      <c r="AA578" s="536"/>
      <c r="AB578" s="537"/>
      <c r="AC578" s="538"/>
      <c r="AD578" s="474"/>
      <c r="AE578" s="217"/>
      <c r="AF578" s="217"/>
      <c r="AG578" s="197"/>
    </row>
    <row r="579" spans="2:33" ht="15.6" customHeight="1">
      <c r="B579" s="214"/>
      <c r="C579" s="438" t="s">
        <v>642</v>
      </c>
      <c r="D579" s="439"/>
      <c r="E579" s="439"/>
      <c r="F579" s="440"/>
      <c r="G579" s="206"/>
      <c r="H579" s="444" t="str">
        <f>IF(OR(G580="",J580="",),"",IF(G580-J580&gt;0,"○",IF(G580-J580=0,"△","●")))</f>
        <v>○</v>
      </c>
      <c r="I579" s="444"/>
      <c r="J579" s="207"/>
      <c r="K579" s="208"/>
      <c r="L579" s="445"/>
      <c r="M579" s="445"/>
      <c r="N579" s="209"/>
      <c r="O579" s="206"/>
      <c r="P579" s="444" t="str">
        <f>IF(OR(O580="",R580="",),"",IF(O580-R580&gt;0,"○",IF(O580-R580=0,"△","●")))</f>
        <v>○</v>
      </c>
      <c r="Q579" s="444"/>
      <c r="R579" s="207"/>
      <c r="S579" s="235"/>
      <c r="T579" s="445" t="str">
        <f>IF(OR(S580="",V580="",),"",IF(S580-V580&gt;0,"○",IF(S580-V580=0,"△","●")))</f>
        <v/>
      </c>
      <c r="U579" s="445"/>
      <c r="V579" s="209"/>
      <c r="W579" s="498">
        <f t="shared" ref="W579" si="15">IF(COUNTBLANK(G579:V581)=48,"",COUNTIF(G579:V581,"○")*3+COUNTIF(G579:V581,"△")*1)</f>
        <v>6</v>
      </c>
      <c r="X579" s="499">
        <f t="shared" ref="X579" si="16">IF(W579="","",SUM(G580,K580,O580,S580))</f>
        <v>13</v>
      </c>
      <c r="Y579" s="499">
        <f t="shared" ref="Y579" si="17">IF(W579="","",SUM(J580,N580,R580,V580))</f>
        <v>1</v>
      </c>
      <c r="Z579" s="500">
        <f t="shared" ref="Z579" si="18">IF(W579="","",X579-Y579)</f>
        <v>12</v>
      </c>
      <c r="AA579" s="540">
        <f>IF($AD579="","",RANK(AD579,$AD576:$AD587))</f>
        <v>1</v>
      </c>
      <c r="AB579" s="541"/>
      <c r="AC579" s="542"/>
      <c r="AD579" s="474">
        <f t="shared" ref="AD579" si="19">IF($W579="","",W579*10^9+Z579*10^6+X579*10^3-Y579)</f>
        <v>6012012999</v>
      </c>
      <c r="AE579" s="217"/>
      <c r="AF579" s="217"/>
      <c r="AG579" s="197"/>
    </row>
    <row r="580" spans="2:33" ht="15.6" customHeight="1">
      <c r="B580" s="214"/>
      <c r="C580" s="441"/>
      <c r="D580" s="442"/>
      <c r="E580" s="442"/>
      <c r="F580" s="443"/>
      <c r="G580" s="446">
        <f>IF(H580="","",SUM(H580:H581))</f>
        <v>3</v>
      </c>
      <c r="H580" s="210">
        <f>IF(M577="","",M577)</f>
        <v>0</v>
      </c>
      <c r="I580" s="210">
        <f>IF(L577="","",L577)</f>
        <v>0</v>
      </c>
      <c r="J580" s="448">
        <f>IF(I580="","",SUM(I580:I581))</f>
        <v>0</v>
      </c>
      <c r="K580" s="491"/>
      <c r="L580" s="211"/>
      <c r="M580" s="211"/>
      <c r="N580" s="493"/>
      <c r="O580" s="446">
        <f>IF(P580="","",SUM(P580:P581))</f>
        <v>10</v>
      </c>
      <c r="P580" s="210">
        <v>6</v>
      </c>
      <c r="Q580" s="210">
        <v>0</v>
      </c>
      <c r="R580" s="448">
        <f>IF(Q580="","",SUM(Q580:Q581))</f>
        <v>1</v>
      </c>
      <c r="S580" s="526" t="str">
        <f>IF(T580="","",SUM(T580:T581))</f>
        <v/>
      </c>
      <c r="T580" s="238"/>
      <c r="U580" s="238"/>
      <c r="V580" s="528" t="str">
        <f>IF(U580="","",SUM(U580:U581))</f>
        <v/>
      </c>
      <c r="W580" s="498"/>
      <c r="X580" s="499"/>
      <c r="Y580" s="499"/>
      <c r="Z580" s="500"/>
      <c r="AA580" s="543"/>
      <c r="AB580" s="544"/>
      <c r="AC580" s="545"/>
      <c r="AD580" s="474"/>
      <c r="AE580" s="217"/>
      <c r="AF580" s="217"/>
      <c r="AG580" s="197"/>
    </row>
    <row r="581" spans="2:33" ht="15.6" customHeight="1">
      <c r="B581" s="214"/>
      <c r="C581" s="495" t="s">
        <v>555</v>
      </c>
      <c r="D581" s="496"/>
      <c r="E581" s="496"/>
      <c r="F581" s="497"/>
      <c r="G581" s="447"/>
      <c r="H581" s="212">
        <f>IF(M578="","",M578)</f>
        <v>3</v>
      </c>
      <c r="I581" s="212">
        <f>IF(L578="","",L578)</f>
        <v>0</v>
      </c>
      <c r="J581" s="449"/>
      <c r="K581" s="492"/>
      <c r="L581" s="213"/>
      <c r="M581" s="213"/>
      <c r="N581" s="494"/>
      <c r="O581" s="447"/>
      <c r="P581" s="212">
        <v>4</v>
      </c>
      <c r="Q581" s="212">
        <v>1</v>
      </c>
      <c r="R581" s="449"/>
      <c r="S581" s="527"/>
      <c r="T581" s="239"/>
      <c r="U581" s="239"/>
      <c r="V581" s="529"/>
      <c r="W581" s="498"/>
      <c r="X581" s="499"/>
      <c r="Y581" s="499"/>
      <c r="Z581" s="500"/>
      <c r="AA581" s="546"/>
      <c r="AB581" s="547"/>
      <c r="AC581" s="548"/>
      <c r="AD581" s="474"/>
      <c r="AE581" s="217"/>
      <c r="AF581" s="217"/>
      <c r="AG581" s="197"/>
    </row>
    <row r="582" spans="2:33" ht="15.6" customHeight="1">
      <c r="B582" s="214"/>
      <c r="C582" s="397" t="s">
        <v>643</v>
      </c>
      <c r="D582" s="398"/>
      <c r="E582" s="398"/>
      <c r="F582" s="399"/>
      <c r="G582" s="235"/>
      <c r="H582" s="445" t="str">
        <f>IF(OR(G583="",J583="",),"",IF(G583-J583&gt;0,"○",IF(G583-J583=0,"△","●")))</f>
        <v/>
      </c>
      <c r="I582" s="445"/>
      <c r="J582" s="209"/>
      <c r="K582" s="206"/>
      <c r="L582" s="444" t="str">
        <f>IF(OR(K583="",N583="",),"",IF(K583-N583&gt;0,"○",IF(K583-N583=0,"△","●")))</f>
        <v>●</v>
      </c>
      <c r="M582" s="444"/>
      <c r="N582" s="207"/>
      <c r="O582" s="208"/>
      <c r="P582" s="445"/>
      <c r="Q582" s="445"/>
      <c r="R582" s="209"/>
      <c r="S582" s="206"/>
      <c r="T582" s="444" t="str">
        <f>IF(OR(S583="",V583="",),"",IF(S583-V583&gt;0,"○",IF(S583-V583=0,"△","●")))</f>
        <v>○</v>
      </c>
      <c r="U582" s="444"/>
      <c r="V582" s="207"/>
      <c r="W582" s="498">
        <f t="shared" ref="W582" si="20">IF(COUNTBLANK(G582:V584)=48,"",COUNTIF(G582:V584,"○")*3+COUNTIF(G582:V584,"△")*1)</f>
        <v>3</v>
      </c>
      <c r="X582" s="499">
        <f t="shared" ref="X582" si="21">IF(W582="","",SUM(G583,K583,O583,S583))</f>
        <v>5</v>
      </c>
      <c r="Y582" s="499">
        <f t="shared" ref="Y582" si="22">IF(W582="","",SUM(J583,N583,R583,V583))</f>
        <v>13</v>
      </c>
      <c r="Z582" s="500">
        <f t="shared" ref="Z582" si="23">IF(W582="","",X582-Y582)</f>
        <v>-8</v>
      </c>
      <c r="AA582" s="530">
        <f>IF($AD582="","",RANK(AD582,$AD576:$AD587))</f>
        <v>3</v>
      </c>
      <c r="AB582" s="531"/>
      <c r="AC582" s="532"/>
      <c r="AD582" s="474">
        <f t="shared" ref="AD582" si="24">IF($W582="","",W582*10^9+Z582*10^6+X582*10^3-Y582)</f>
        <v>2992004987</v>
      </c>
      <c r="AE582" s="217"/>
      <c r="AF582" s="217"/>
      <c r="AG582" s="197"/>
    </row>
    <row r="583" spans="2:33" ht="15.6" customHeight="1">
      <c r="B583" s="214"/>
      <c r="C583" s="400"/>
      <c r="D583" s="401"/>
      <c r="E583" s="401"/>
      <c r="F583" s="402"/>
      <c r="G583" s="526" t="str">
        <f>IF(H583="","",SUM(H583:H584))</f>
        <v/>
      </c>
      <c r="H583" s="238" t="str">
        <f>IF(Q577="","",Q577)</f>
        <v/>
      </c>
      <c r="I583" s="238" t="str">
        <f>IF(P577="","",P577)</f>
        <v/>
      </c>
      <c r="J583" s="528" t="str">
        <f>IF(I583="","",SUM(I583:I584))</f>
        <v/>
      </c>
      <c r="K583" s="446">
        <f>IF(L583="","",SUM(L583:L584))</f>
        <v>1</v>
      </c>
      <c r="L583" s="210">
        <f>IF(Q580="","",Q580)</f>
        <v>0</v>
      </c>
      <c r="M583" s="210">
        <f>IF(P580="","",P580)</f>
        <v>6</v>
      </c>
      <c r="N583" s="448">
        <f>IF(M583="","",SUM(M583:M584))</f>
        <v>10</v>
      </c>
      <c r="O583" s="491"/>
      <c r="P583" s="211"/>
      <c r="Q583" s="211"/>
      <c r="R583" s="493"/>
      <c r="S583" s="446">
        <f>IF(T583="","",SUM(T583:T584))</f>
        <v>4</v>
      </c>
      <c r="T583" s="210">
        <v>2</v>
      </c>
      <c r="U583" s="210">
        <v>3</v>
      </c>
      <c r="V583" s="448">
        <f>IF(U583="","",SUM(U583:U584))</f>
        <v>3</v>
      </c>
      <c r="W583" s="498"/>
      <c r="X583" s="499"/>
      <c r="Y583" s="499"/>
      <c r="Z583" s="500"/>
      <c r="AA583" s="533"/>
      <c r="AB583" s="534"/>
      <c r="AC583" s="535"/>
      <c r="AD583" s="474"/>
      <c r="AE583" s="217"/>
      <c r="AF583" s="217"/>
      <c r="AG583" s="197"/>
    </row>
    <row r="584" spans="2:33" ht="15.6" customHeight="1">
      <c r="B584" s="214"/>
      <c r="C584" s="502" t="s">
        <v>556</v>
      </c>
      <c r="D584" s="503"/>
      <c r="E584" s="503"/>
      <c r="F584" s="504"/>
      <c r="G584" s="527"/>
      <c r="H584" s="239" t="str">
        <f>IF(Q578="","",Q578)</f>
        <v/>
      </c>
      <c r="I584" s="239" t="str">
        <f>IF(P578="","",P578)</f>
        <v/>
      </c>
      <c r="J584" s="529"/>
      <c r="K584" s="447"/>
      <c r="L584" s="212">
        <f>IF(Q581="","",Q581)</f>
        <v>1</v>
      </c>
      <c r="M584" s="212">
        <f>IF(P581="","",P581)</f>
        <v>4</v>
      </c>
      <c r="N584" s="449"/>
      <c r="O584" s="492"/>
      <c r="P584" s="213"/>
      <c r="Q584" s="213"/>
      <c r="R584" s="494"/>
      <c r="S584" s="447"/>
      <c r="T584" s="212">
        <v>2</v>
      </c>
      <c r="U584" s="212">
        <v>0</v>
      </c>
      <c r="V584" s="449"/>
      <c r="W584" s="498"/>
      <c r="X584" s="499"/>
      <c r="Y584" s="499"/>
      <c r="Z584" s="500"/>
      <c r="AA584" s="536"/>
      <c r="AB584" s="537"/>
      <c r="AC584" s="538"/>
      <c r="AD584" s="474"/>
      <c r="AE584" s="217"/>
      <c r="AF584" s="217"/>
      <c r="AG584" s="197"/>
    </row>
    <row r="585" spans="2:33" ht="15.6" customHeight="1">
      <c r="B585" s="214"/>
      <c r="C585" s="397" t="s">
        <v>644</v>
      </c>
      <c r="D585" s="398"/>
      <c r="E585" s="398"/>
      <c r="F585" s="399"/>
      <c r="G585" s="206"/>
      <c r="H585" s="444" t="str">
        <f>IF(OR(G586="",J586="",),"",IF(G586-J586&gt;0,"○",IF(G586-J586=0,"△","●")))</f>
        <v>●</v>
      </c>
      <c r="I585" s="444"/>
      <c r="J585" s="207"/>
      <c r="K585" s="235"/>
      <c r="L585" s="445" t="str">
        <f>IF(OR(K586="",N586="",),"",IF(K586-N586&gt;0,"○",IF(K586-N586=0,"△","●")))</f>
        <v/>
      </c>
      <c r="M585" s="445"/>
      <c r="N585" s="209"/>
      <c r="O585" s="206"/>
      <c r="P585" s="444" t="str">
        <f>IF(OR(O586="",R586="",),"",IF(O586-R586&gt;0,"○",IF(O586-R586=0,"△","●")))</f>
        <v>●</v>
      </c>
      <c r="Q585" s="444"/>
      <c r="R585" s="207"/>
      <c r="S585" s="211"/>
      <c r="T585" s="211"/>
      <c r="U585" s="211"/>
      <c r="V585" s="211"/>
      <c r="W585" s="498">
        <f t="shared" ref="W585" si="25">IF(COUNTBLANK(G585:V587)=48,"",COUNTIF(G585:V587,"○")*3+COUNTIF(G585:V587,"△")*1)</f>
        <v>0</v>
      </c>
      <c r="X585" s="499">
        <f t="shared" ref="X585" si="26">IF(W585="","",SUM(G586,K586,O586,S586))</f>
        <v>3</v>
      </c>
      <c r="Y585" s="499">
        <f t="shared" ref="Y585" si="27">IF(W585="","",SUM(J586,N586,R586,V586))</f>
        <v>13</v>
      </c>
      <c r="Z585" s="500">
        <f t="shared" ref="Z585" si="28">IF(W585="","",X585-Y585)</f>
        <v>-10</v>
      </c>
      <c r="AA585" s="530">
        <f>IF($AD585="","",RANK(AD585,$AD576:$AD587))</f>
        <v>4</v>
      </c>
      <c r="AB585" s="531"/>
      <c r="AC585" s="532"/>
      <c r="AD585" s="474">
        <f t="shared" ref="AD585" si="29">IF($W585="","",W585*10^9+Z585*10^6+X585*10^3-Y585)</f>
        <v>-9997013</v>
      </c>
      <c r="AE585" s="217"/>
      <c r="AF585" s="217"/>
      <c r="AG585" s="197"/>
    </row>
    <row r="586" spans="2:33" ht="15.6" customHeight="1">
      <c r="B586" s="214"/>
      <c r="C586" s="400"/>
      <c r="D586" s="401"/>
      <c r="E586" s="401"/>
      <c r="F586" s="402"/>
      <c r="G586" s="446">
        <f>IF(H586="","",SUM(H586:H587))</f>
        <v>0</v>
      </c>
      <c r="H586" s="210">
        <f>IF(U577="","",U577)</f>
        <v>0</v>
      </c>
      <c r="I586" s="210">
        <f>IF(T577="","",T577)</f>
        <v>1</v>
      </c>
      <c r="J586" s="448">
        <f>IF(I586="","",SUM(I586:I587))</f>
        <v>9</v>
      </c>
      <c r="K586" s="526" t="str">
        <f>IF(L586="","",SUM(L586:L587))</f>
        <v/>
      </c>
      <c r="L586" s="238" t="str">
        <f>IF(Q583="","",Q583)</f>
        <v/>
      </c>
      <c r="M586" s="238" t="str">
        <f>IF(P583="","",P583)</f>
        <v/>
      </c>
      <c r="N586" s="528" t="str">
        <f>IF(M586="","",SUM(M586:M587))</f>
        <v/>
      </c>
      <c r="O586" s="446">
        <f>IF(P586="","",SUM(P586:P587))</f>
        <v>3</v>
      </c>
      <c r="P586" s="210">
        <f>IF(U583="","",U583)</f>
        <v>3</v>
      </c>
      <c r="Q586" s="210">
        <f>IF(T583="","",T583)</f>
        <v>2</v>
      </c>
      <c r="R586" s="448">
        <f>IF(Q586="","",SUM(Q586:Q587))</f>
        <v>4</v>
      </c>
      <c r="S586" s="238"/>
      <c r="T586" s="238"/>
      <c r="U586" s="238"/>
      <c r="V586" s="238"/>
      <c r="W586" s="498"/>
      <c r="X586" s="499"/>
      <c r="Y586" s="499"/>
      <c r="Z586" s="500"/>
      <c r="AA586" s="533"/>
      <c r="AB586" s="534"/>
      <c r="AC586" s="535"/>
      <c r="AD586" s="474"/>
      <c r="AE586" s="217"/>
      <c r="AF586" s="217"/>
      <c r="AG586" s="197"/>
    </row>
    <row r="587" spans="2:33" ht="15.6" customHeight="1">
      <c r="B587" s="214"/>
      <c r="C587" s="502" t="s">
        <v>551</v>
      </c>
      <c r="D587" s="503"/>
      <c r="E587" s="503"/>
      <c r="F587" s="504"/>
      <c r="G587" s="447"/>
      <c r="H587" s="212">
        <f>IF(U578="","",U578)</f>
        <v>0</v>
      </c>
      <c r="I587" s="212">
        <f>IF(T578="","",T578)</f>
        <v>8</v>
      </c>
      <c r="J587" s="449"/>
      <c r="K587" s="527"/>
      <c r="L587" s="239" t="str">
        <f>IF(Q584="","",Q584)</f>
        <v/>
      </c>
      <c r="M587" s="239" t="str">
        <f>IF(P584="","",P584)</f>
        <v/>
      </c>
      <c r="N587" s="529"/>
      <c r="O587" s="447"/>
      <c r="P587" s="212">
        <f>IF(U584="","",U584)</f>
        <v>0</v>
      </c>
      <c r="Q587" s="212">
        <f>IF(T584="","",T584)</f>
        <v>2</v>
      </c>
      <c r="R587" s="449"/>
      <c r="S587" s="239"/>
      <c r="T587" s="239"/>
      <c r="U587" s="239"/>
      <c r="V587" s="239"/>
      <c r="W587" s="498"/>
      <c r="X587" s="499"/>
      <c r="Y587" s="499"/>
      <c r="Z587" s="500"/>
      <c r="AA587" s="536"/>
      <c r="AB587" s="537"/>
      <c r="AC587" s="538"/>
      <c r="AD587" s="474"/>
      <c r="AE587" s="217"/>
      <c r="AF587" s="217"/>
      <c r="AG587" s="197"/>
    </row>
    <row r="588" spans="2:33" ht="15.6" customHeight="1">
      <c r="B588" s="214"/>
      <c r="C588" s="214"/>
      <c r="D588" s="214"/>
      <c r="E588" s="214"/>
      <c r="F588" s="215"/>
      <c r="G588" s="215"/>
      <c r="H588" s="215"/>
      <c r="I588" s="215"/>
      <c r="J588" s="215"/>
      <c r="K588" s="215"/>
      <c r="L588" s="215"/>
      <c r="M588" s="215"/>
      <c r="N588" s="215"/>
      <c r="O588" s="215"/>
      <c r="P588" s="215"/>
      <c r="Q588" s="215"/>
      <c r="R588" s="216"/>
      <c r="S588" s="216"/>
      <c r="T588" s="216"/>
      <c r="U588" s="216"/>
      <c r="V588" s="217"/>
      <c r="W588" s="217"/>
      <c r="X588" s="217"/>
      <c r="Y588" s="217"/>
      <c r="Z588" s="217"/>
      <c r="AA588" s="217"/>
      <c r="AB588" s="217"/>
      <c r="AC588" s="217"/>
      <c r="AD588" s="217"/>
      <c r="AE588" s="217"/>
      <c r="AF588" s="217"/>
      <c r="AG588" s="197"/>
    </row>
    <row r="601" spans="31:33" ht="15" customHeight="1">
      <c r="AE601" s="217"/>
      <c r="AF601" s="217"/>
      <c r="AG601" s="197"/>
    </row>
  </sheetData>
  <mergeCells count="2580">
    <mergeCell ref="Y585:Y587"/>
    <mergeCell ref="Z585:Z587"/>
    <mergeCell ref="AA585:AC587"/>
    <mergeCell ref="AD585:AD587"/>
    <mergeCell ref="G586:G587"/>
    <mergeCell ref="J586:J587"/>
    <mergeCell ref="K586:K587"/>
    <mergeCell ref="N586:N587"/>
    <mergeCell ref="O586:O587"/>
    <mergeCell ref="R586:R587"/>
    <mergeCell ref="C585:F586"/>
    <mergeCell ref="H585:I585"/>
    <mergeCell ref="L585:M585"/>
    <mergeCell ref="P585:Q585"/>
    <mergeCell ref="W585:W587"/>
    <mergeCell ref="X585:X587"/>
    <mergeCell ref="C587:F587"/>
    <mergeCell ref="X582:X584"/>
    <mergeCell ref="Y582:Y584"/>
    <mergeCell ref="Z582:Z584"/>
    <mergeCell ref="AA582:AC584"/>
    <mergeCell ref="AD582:AD584"/>
    <mergeCell ref="G583:G584"/>
    <mergeCell ref="J583:J584"/>
    <mergeCell ref="K583:K584"/>
    <mergeCell ref="N583:N584"/>
    <mergeCell ref="O583:O584"/>
    <mergeCell ref="C582:F583"/>
    <mergeCell ref="H582:I582"/>
    <mergeCell ref="L582:M582"/>
    <mergeCell ref="P582:Q582"/>
    <mergeCell ref="T582:U582"/>
    <mergeCell ref="W582:W584"/>
    <mergeCell ref="R583:R584"/>
    <mergeCell ref="S583:S584"/>
    <mergeCell ref="V583:V584"/>
    <mergeCell ref="C584:F584"/>
    <mergeCell ref="X579:X581"/>
    <mergeCell ref="Y579:Y581"/>
    <mergeCell ref="Z579:Z581"/>
    <mergeCell ref="AA579:AC581"/>
    <mergeCell ref="AD579:AD581"/>
    <mergeCell ref="G580:G581"/>
    <mergeCell ref="J580:J581"/>
    <mergeCell ref="K580:K581"/>
    <mergeCell ref="N580:N581"/>
    <mergeCell ref="O580:O581"/>
    <mergeCell ref="C579:F580"/>
    <mergeCell ref="H579:I579"/>
    <mergeCell ref="L579:M579"/>
    <mergeCell ref="P579:Q579"/>
    <mergeCell ref="T579:U579"/>
    <mergeCell ref="W579:W581"/>
    <mergeCell ref="R580:R581"/>
    <mergeCell ref="S580:S581"/>
    <mergeCell ref="V580:V581"/>
    <mergeCell ref="C581:F581"/>
    <mergeCell ref="X576:X578"/>
    <mergeCell ref="Y576:Y578"/>
    <mergeCell ref="Z576:Z578"/>
    <mergeCell ref="AA576:AC578"/>
    <mergeCell ref="AD576:AD578"/>
    <mergeCell ref="G577:G578"/>
    <mergeCell ref="J577:J578"/>
    <mergeCell ref="K577:K578"/>
    <mergeCell ref="N577:N578"/>
    <mergeCell ref="O577:O578"/>
    <mergeCell ref="C576:F577"/>
    <mergeCell ref="H576:I576"/>
    <mergeCell ref="L576:M576"/>
    <mergeCell ref="P576:Q576"/>
    <mergeCell ref="T576:U576"/>
    <mergeCell ref="W576:W578"/>
    <mergeCell ref="R577:R578"/>
    <mergeCell ref="S577:S578"/>
    <mergeCell ref="V577:V578"/>
    <mergeCell ref="C578:F578"/>
    <mergeCell ref="X573:X575"/>
    <mergeCell ref="Y573:Y575"/>
    <mergeCell ref="Z573:Z575"/>
    <mergeCell ref="AA573:AC575"/>
    <mergeCell ref="G575:J575"/>
    <mergeCell ref="K575:N575"/>
    <mergeCell ref="O575:R575"/>
    <mergeCell ref="S575:V575"/>
    <mergeCell ref="C573:F575"/>
    <mergeCell ref="G573:J574"/>
    <mergeCell ref="K573:N574"/>
    <mergeCell ref="O573:R574"/>
    <mergeCell ref="S573:V574"/>
    <mergeCell ref="W573:W575"/>
    <mergeCell ref="W568:X570"/>
    <mergeCell ref="Y568:Z570"/>
    <mergeCell ref="AA568:AC570"/>
    <mergeCell ref="AD568:AD570"/>
    <mergeCell ref="G569:G570"/>
    <mergeCell ref="J569:J570"/>
    <mergeCell ref="K569:K570"/>
    <mergeCell ref="N569:N570"/>
    <mergeCell ref="O569:O570"/>
    <mergeCell ref="R569:R570"/>
    <mergeCell ref="C568:F569"/>
    <mergeCell ref="H568:I568"/>
    <mergeCell ref="L568:M568"/>
    <mergeCell ref="P568:Q568"/>
    <mergeCell ref="S568:T570"/>
    <mergeCell ref="U568:V570"/>
    <mergeCell ref="C570:F570"/>
    <mergeCell ref="W565:X567"/>
    <mergeCell ref="Y565:Z567"/>
    <mergeCell ref="AA565:AC567"/>
    <mergeCell ref="AD565:AD567"/>
    <mergeCell ref="G566:G567"/>
    <mergeCell ref="J566:J567"/>
    <mergeCell ref="K566:K567"/>
    <mergeCell ref="N566:N567"/>
    <mergeCell ref="O566:O567"/>
    <mergeCell ref="R566:R567"/>
    <mergeCell ref="C565:F566"/>
    <mergeCell ref="H565:I565"/>
    <mergeCell ref="L565:M565"/>
    <mergeCell ref="P565:Q565"/>
    <mergeCell ref="S565:T567"/>
    <mergeCell ref="U565:V567"/>
    <mergeCell ref="C567:F567"/>
    <mergeCell ref="W562:X564"/>
    <mergeCell ref="Y562:Z564"/>
    <mergeCell ref="AA562:AC564"/>
    <mergeCell ref="AD562:AD564"/>
    <mergeCell ref="G563:G564"/>
    <mergeCell ref="J563:J564"/>
    <mergeCell ref="K563:K564"/>
    <mergeCell ref="N563:N564"/>
    <mergeCell ref="O563:O564"/>
    <mergeCell ref="R563:R564"/>
    <mergeCell ref="C562:F563"/>
    <mergeCell ref="H562:I562"/>
    <mergeCell ref="L562:M562"/>
    <mergeCell ref="P562:Q562"/>
    <mergeCell ref="S562:T564"/>
    <mergeCell ref="U562:V564"/>
    <mergeCell ref="C564:F564"/>
    <mergeCell ref="W559:X561"/>
    <mergeCell ref="Y559:Z561"/>
    <mergeCell ref="AA559:AC561"/>
    <mergeCell ref="G561:J561"/>
    <mergeCell ref="K561:N561"/>
    <mergeCell ref="O561:R561"/>
    <mergeCell ref="C559:F561"/>
    <mergeCell ref="G559:J560"/>
    <mergeCell ref="K559:N560"/>
    <mergeCell ref="O559:R560"/>
    <mergeCell ref="S559:T561"/>
    <mergeCell ref="U559:V561"/>
    <mergeCell ref="X554:X556"/>
    <mergeCell ref="Y554:Y556"/>
    <mergeCell ref="Z554:Z556"/>
    <mergeCell ref="AA554:AC556"/>
    <mergeCell ref="AD554:AD556"/>
    <mergeCell ref="G555:G556"/>
    <mergeCell ref="J555:J556"/>
    <mergeCell ref="K555:K556"/>
    <mergeCell ref="N555:N556"/>
    <mergeCell ref="O555:O556"/>
    <mergeCell ref="C553:F553"/>
    <mergeCell ref="C554:F555"/>
    <mergeCell ref="H554:I554"/>
    <mergeCell ref="L554:M554"/>
    <mergeCell ref="P554:Q554"/>
    <mergeCell ref="W554:W556"/>
    <mergeCell ref="R555:R556"/>
    <mergeCell ref="C556:F556"/>
    <mergeCell ref="AH551:AH553"/>
    <mergeCell ref="G552:G553"/>
    <mergeCell ref="J552:J553"/>
    <mergeCell ref="K552:K553"/>
    <mergeCell ref="N552:N553"/>
    <mergeCell ref="O552:O553"/>
    <mergeCell ref="R552:R553"/>
    <mergeCell ref="S552:S553"/>
    <mergeCell ref="V552:V553"/>
    <mergeCell ref="W551:W553"/>
    <mergeCell ref="X551:X553"/>
    <mergeCell ref="Y551:Y553"/>
    <mergeCell ref="Z551:Z553"/>
    <mergeCell ref="AA551:AC553"/>
    <mergeCell ref="AD551:AD553"/>
    <mergeCell ref="C550:F550"/>
    <mergeCell ref="C551:F552"/>
    <mergeCell ref="H551:I551"/>
    <mergeCell ref="L551:M551"/>
    <mergeCell ref="P551:Q551"/>
    <mergeCell ref="T551:U551"/>
    <mergeCell ref="AH548:AH550"/>
    <mergeCell ref="G549:G550"/>
    <mergeCell ref="J549:J550"/>
    <mergeCell ref="K549:K550"/>
    <mergeCell ref="N549:N550"/>
    <mergeCell ref="O549:O550"/>
    <mergeCell ref="R549:R550"/>
    <mergeCell ref="S549:S550"/>
    <mergeCell ref="V549:V550"/>
    <mergeCell ref="W548:W550"/>
    <mergeCell ref="X548:X550"/>
    <mergeCell ref="Y548:Y550"/>
    <mergeCell ref="Z548:Z550"/>
    <mergeCell ref="AA548:AC550"/>
    <mergeCell ref="AD548:AD550"/>
    <mergeCell ref="O546:O547"/>
    <mergeCell ref="R546:R547"/>
    <mergeCell ref="S546:S547"/>
    <mergeCell ref="V546:V547"/>
    <mergeCell ref="C547:F547"/>
    <mergeCell ref="C548:F549"/>
    <mergeCell ref="H548:I548"/>
    <mergeCell ref="L548:M548"/>
    <mergeCell ref="P548:Q548"/>
    <mergeCell ref="T548:U548"/>
    <mergeCell ref="X545:X547"/>
    <mergeCell ref="Y545:Y547"/>
    <mergeCell ref="Z545:Z547"/>
    <mergeCell ref="AA545:AC547"/>
    <mergeCell ref="AD545:AD547"/>
    <mergeCell ref="AH545:AH547"/>
    <mergeCell ref="C545:F546"/>
    <mergeCell ref="H545:I545"/>
    <mergeCell ref="L545:M545"/>
    <mergeCell ref="P545:Q545"/>
    <mergeCell ref="T545:U545"/>
    <mergeCell ref="W545:W547"/>
    <mergeCell ref="G546:G547"/>
    <mergeCell ref="J546:J547"/>
    <mergeCell ref="K546:K547"/>
    <mergeCell ref="N546:N547"/>
    <mergeCell ref="X542:X544"/>
    <mergeCell ref="Y542:Y544"/>
    <mergeCell ref="Z542:Z544"/>
    <mergeCell ref="AA542:AC544"/>
    <mergeCell ref="G544:J544"/>
    <mergeCell ref="K544:N544"/>
    <mergeCell ref="O544:R544"/>
    <mergeCell ref="S544:V544"/>
    <mergeCell ref="C542:F544"/>
    <mergeCell ref="G542:J543"/>
    <mergeCell ref="K542:N543"/>
    <mergeCell ref="O542:R543"/>
    <mergeCell ref="S542:V543"/>
    <mergeCell ref="W542:W544"/>
    <mergeCell ref="W537:X539"/>
    <mergeCell ref="Y537:Z539"/>
    <mergeCell ref="AA537:AC539"/>
    <mergeCell ref="AD537:AD539"/>
    <mergeCell ref="G538:G539"/>
    <mergeCell ref="J538:J539"/>
    <mergeCell ref="K538:K539"/>
    <mergeCell ref="N538:N539"/>
    <mergeCell ref="O538:O539"/>
    <mergeCell ref="R538:R539"/>
    <mergeCell ref="C537:F538"/>
    <mergeCell ref="H537:I537"/>
    <mergeCell ref="L537:M537"/>
    <mergeCell ref="P537:Q537"/>
    <mergeCell ref="S537:T539"/>
    <mergeCell ref="U537:V539"/>
    <mergeCell ref="C539:F539"/>
    <mergeCell ref="W534:X536"/>
    <mergeCell ref="Y534:Z536"/>
    <mergeCell ref="AA534:AC536"/>
    <mergeCell ref="AD534:AD536"/>
    <mergeCell ref="G535:G536"/>
    <mergeCell ref="J535:J536"/>
    <mergeCell ref="K535:K536"/>
    <mergeCell ref="N535:N536"/>
    <mergeCell ref="O535:O536"/>
    <mergeCell ref="R535:R536"/>
    <mergeCell ref="C534:F535"/>
    <mergeCell ref="H534:I534"/>
    <mergeCell ref="L534:M534"/>
    <mergeCell ref="P534:Q534"/>
    <mergeCell ref="S534:T536"/>
    <mergeCell ref="U534:V536"/>
    <mergeCell ref="C536:F536"/>
    <mergeCell ref="W531:X533"/>
    <mergeCell ref="Y531:Z533"/>
    <mergeCell ref="AA531:AC533"/>
    <mergeCell ref="AD531:AD533"/>
    <mergeCell ref="G532:G533"/>
    <mergeCell ref="J532:J533"/>
    <mergeCell ref="K532:K533"/>
    <mergeCell ref="N532:N533"/>
    <mergeCell ref="O532:O533"/>
    <mergeCell ref="R532:R533"/>
    <mergeCell ref="C531:F532"/>
    <mergeCell ref="H531:I531"/>
    <mergeCell ref="L531:M531"/>
    <mergeCell ref="P531:Q531"/>
    <mergeCell ref="S531:T533"/>
    <mergeCell ref="U531:V533"/>
    <mergeCell ref="C533:F533"/>
    <mergeCell ref="W528:X530"/>
    <mergeCell ref="Y528:Z530"/>
    <mergeCell ref="AA528:AC530"/>
    <mergeCell ref="G530:J530"/>
    <mergeCell ref="K530:N530"/>
    <mergeCell ref="O530:R530"/>
    <mergeCell ref="C528:F530"/>
    <mergeCell ref="G528:J529"/>
    <mergeCell ref="K528:N529"/>
    <mergeCell ref="O528:R529"/>
    <mergeCell ref="S528:T530"/>
    <mergeCell ref="U528:V530"/>
    <mergeCell ref="W521:X523"/>
    <mergeCell ref="Y521:Z523"/>
    <mergeCell ref="AA521:AC523"/>
    <mergeCell ref="AD521:AD523"/>
    <mergeCell ref="G522:G523"/>
    <mergeCell ref="J522:J523"/>
    <mergeCell ref="K522:K523"/>
    <mergeCell ref="N522:N523"/>
    <mergeCell ref="O522:O523"/>
    <mergeCell ref="R522:R523"/>
    <mergeCell ref="C521:F522"/>
    <mergeCell ref="H521:I521"/>
    <mergeCell ref="L521:M521"/>
    <mergeCell ref="P521:Q521"/>
    <mergeCell ref="S521:T523"/>
    <mergeCell ref="U521:V523"/>
    <mergeCell ref="C523:F523"/>
    <mergeCell ref="W518:X520"/>
    <mergeCell ref="Y518:Z520"/>
    <mergeCell ref="AA518:AC520"/>
    <mergeCell ref="AD518:AD520"/>
    <mergeCell ref="G519:G520"/>
    <mergeCell ref="J519:J520"/>
    <mergeCell ref="K519:K520"/>
    <mergeCell ref="N519:N520"/>
    <mergeCell ref="O519:O520"/>
    <mergeCell ref="R519:R520"/>
    <mergeCell ref="C518:F519"/>
    <mergeCell ref="H518:I518"/>
    <mergeCell ref="L518:M518"/>
    <mergeCell ref="P518:Q518"/>
    <mergeCell ref="S518:T520"/>
    <mergeCell ref="U518:V520"/>
    <mergeCell ref="C520:F520"/>
    <mergeCell ref="W515:X517"/>
    <mergeCell ref="Y515:Z517"/>
    <mergeCell ref="AA515:AC517"/>
    <mergeCell ref="AD515:AD517"/>
    <mergeCell ref="G516:G517"/>
    <mergeCell ref="J516:J517"/>
    <mergeCell ref="K516:K517"/>
    <mergeCell ref="N516:N517"/>
    <mergeCell ref="O516:O517"/>
    <mergeCell ref="R516:R517"/>
    <mergeCell ref="C515:F516"/>
    <mergeCell ref="H515:I515"/>
    <mergeCell ref="L515:M515"/>
    <mergeCell ref="P515:Q515"/>
    <mergeCell ref="S515:T517"/>
    <mergeCell ref="U515:V517"/>
    <mergeCell ref="C517:F517"/>
    <mergeCell ref="W512:X514"/>
    <mergeCell ref="Y512:Z514"/>
    <mergeCell ref="AA512:AC514"/>
    <mergeCell ref="G514:J514"/>
    <mergeCell ref="K514:N514"/>
    <mergeCell ref="O514:R514"/>
    <mergeCell ref="C512:F514"/>
    <mergeCell ref="G512:J513"/>
    <mergeCell ref="K512:N513"/>
    <mergeCell ref="O512:R513"/>
    <mergeCell ref="S512:T514"/>
    <mergeCell ref="U512:V514"/>
    <mergeCell ref="W507:X509"/>
    <mergeCell ref="Y507:Z509"/>
    <mergeCell ref="AA507:AC509"/>
    <mergeCell ref="AD507:AD509"/>
    <mergeCell ref="G508:G509"/>
    <mergeCell ref="J508:J509"/>
    <mergeCell ref="K508:K509"/>
    <mergeCell ref="N508:N509"/>
    <mergeCell ref="O508:O509"/>
    <mergeCell ref="R508:R509"/>
    <mergeCell ref="C507:F508"/>
    <mergeCell ref="H507:I507"/>
    <mergeCell ref="L507:M507"/>
    <mergeCell ref="P507:Q507"/>
    <mergeCell ref="S507:T509"/>
    <mergeCell ref="U507:V509"/>
    <mergeCell ref="C509:F509"/>
    <mergeCell ref="W504:X506"/>
    <mergeCell ref="Y504:Z506"/>
    <mergeCell ref="AA504:AC506"/>
    <mergeCell ref="AD504:AD506"/>
    <mergeCell ref="G505:G506"/>
    <mergeCell ref="J505:J506"/>
    <mergeCell ref="K505:K506"/>
    <mergeCell ref="N505:N506"/>
    <mergeCell ref="O505:O506"/>
    <mergeCell ref="R505:R506"/>
    <mergeCell ref="C504:F505"/>
    <mergeCell ref="H504:I504"/>
    <mergeCell ref="L504:M504"/>
    <mergeCell ref="P504:Q504"/>
    <mergeCell ref="S504:T506"/>
    <mergeCell ref="U504:V506"/>
    <mergeCell ref="C506:F506"/>
    <mergeCell ref="W501:X503"/>
    <mergeCell ref="Y501:Z503"/>
    <mergeCell ref="AA501:AC503"/>
    <mergeCell ref="AD501:AD503"/>
    <mergeCell ref="G502:G503"/>
    <mergeCell ref="J502:J503"/>
    <mergeCell ref="K502:K503"/>
    <mergeCell ref="N502:N503"/>
    <mergeCell ref="O502:O503"/>
    <mergeCell ref="R502:R503"/>
    <mergeCell ref="C501:F502"/>
    <mergeCell ref="H501:I501"/>
    <mergeCell ref="L501:M501"/>
    <mergeCell ref="P501:Q501"/>
    <mergeCell ref="S501:T503"/>
    <mergeCell ref="U501:V503"/>
    <mergeCell ref="C503:F503"/>
    <mergeCell ref="W498:X500"/>
    <mergeCell ref="Y498:Z500"/>
    <mergeCell ref="AA498:AC500"/>
    <mergeCell ref="G500:J500"/>
    <mergeCell ref="K500:N500"/>
    <mergeCell ref="O500:R500"/>
    <mergeCell ref="C498:F500"/>
    <mergeCell ref="G498:J499"/>
    <mergeCell ref="K498:N499"/>
    <mergeCell ref="O498:R499"/>
    <mergeCell ref="S498:T500"/>
    <mergeCell ref="U498:V500"/>
    <mergeCell ref="W493:X495"/>
    <mergeCell ref="Y493:Z495"/>
    <mergeCell ref="AA493:AC495"/>
    <mergeCell ref="AD493:AD495"/>
    <mergeCell ref="G494:G495"/>
    <mergeCell ref="J494:J495"/>
    <mergeCell ref="K494:K495"/>
    <mergeCell ref="N494:N495"/>
    <mergeCell ref="O494:O495"/>
    <mergeCell ref="R494:R495"/>
    <mergeCell ref="C493:F494"/>
    <mergeCell ref="H493:I493"/>
    <mergeCell ref="L493:M493"/>
    <mergeCell ref="P493:Q493"/>
    <mergeCell ref="S493:T495"/>
    <mergeCell ref="U493:V495"/>
    <mergeCell ref="C495:F495"/>
    <mergeCell ref="W490:X492"/>
    <mergeCell ref="Y490:Z492"/>
    <mergeCell ref="AA490:AC492"/>
    <mergeCell ref="AD490:AD492"/>
    <mergeCell ref="G491:G492"/>
    <mergeCell ref="J491:J492"/>
    <mergeCell ref="K491:K492"/>
    <mergeCell ref="N491:N492"/>
    <mergeCell ref="O491:O492"/>
    <mergeCell ref="R491:R492"/>
    <mergeCell ref="C490:F491"/>
    <mergeCell ref="H490:I490"/>
    <mergeCell ref="L490:M490"/>
    <mergeCell ref="P490:Q490"/>
    <mergeCell ref="S490:T492"/>
    <mergeCell ref="U490:V492"/>
    <mergeCell ref="C492:F492"/>
    <mergeCell ref="W487:X489"/>
    <mergeCell ref="Y487:Z489"/>
    <mergeCell ref="AA487:AC489"/>
    <mergeCell ref="AD487:AD489"/>
    <mergeCell ref="G488:G489"/>
    <mergeCell ref="J488:J489"/>
    <mergeCell ref="K488:K489"/>
    <mergeCell ref="N488:N489"/>
    <mergeCell ref="O488:O489"/>
    <mergeCell ref="R488:R489"/>
    <mergeCell ref="C487:F488"/>
    <mergeCell ref="H487:I487"/>
    <mergeCell ref="L487:M487"/>
    <mergeCell ref="P487:Q487"/>
    <mergeCell ref="S487:T489"/>
    <mergeCell ref="U487:V489"/>
    <mergeCell ref="C489:F489"/>
    <mergeCell ref="W484:X486"/>
    <mergeCell ref="Y484:Z486"/>
    <mergeCell ref="AA484:AC486"/>
    <mergeCell ref="G486:J486"/>
    <mergeCell ref="K486:N486"/>
    <mergeCell ref="O486:R486"/>
    <mergeCell ref="C484:F486"/>
    <mergeCell ref="G484:J485"/>
    <mergeCell ref="K484:N485"/>
    <mergeCell ref="O484:R485"/>
    <mergeCell ref="S484:T486"/>
    <mergeCell ref="U484:V486"/>
    <mergeCell ref="W479:X481"/>
    <mergeCell ref="Y479:Z481"/>
    <mergeCell ref="AA479:AC481"/>
    <mergeCell ref="AD479:AD481"/>
    <mergeCell ref="G480:G481"/>
    <mergeCell ref="J480:J481"/>
    <mergeCell ref="K480:K481"/>
    <mergeCell ref="N480:N481"/>
    <mergeCell ref="O480:O481"/>
    <mergeCell ref="R480:R481"/>
    <mergeCell ref="C479:F480"/>
    <mergeCell ref="H479:I479"/>
    <mergeCell ref="L479:M479"/>
    <mergeCell ref="P479:Q479"/>
    <mergeCell ref="S479:T481"/>
    <mergeCell ref="U479:V481"/>
    <mergeCell ref="C481:F481"/>
    <mergeCell ref="W476:X478"/>
    <mergeCell ref="Y476:Z478"/>
    <mergeCell ref="AA476:AC478"/>
    <mergeCell ref="AD476:AD478"/>
    <mergeCell ref="G477:G478"/>
    <mergeCell ref="J477:J478"/>
    <mergeCell ref="K477:K478"/>
    <mergeCell ref="N477:N478"/>
    <mergeCell ref="O477:O478"/>
    <mergeCell ref="R477:R478"/>
    <mergeCell ref="C476:F477"/>
    <mergeCell ref="H476:I476"/>
    <mergeCell ref="L476:M476"/>
    <mergeCell ref="P476:Q476"/>
    <mergeCell ref="S476:T478"/>
    <mergeCell ref="U476:V478"/>
    <mergeCell ref="C478:F478"/>
    <mergeCell ref="W473:X475"/>
    <mergeCell ref="Y473:Z475"/>
    <mergeCell ref="AA473:AC475"/>
    <mergeCell ref="AD473:AD475"/>
    <mergeCell ref="G474:G475"/>
    <mergeCell ref="J474:J475"/>
    <mergeCell ref="K474:K475"/>
    <mergeCell ref="N474:N475"/>
    <mergeCell ref="O474:O475"/>
    <mergeCell ref="R474:R475"/>
    <mergeCell ref="C473:F474"/>
    <mergeCell ref="H473:I473"/>
    <mergeCell ref="L473:M473"/>
    <mergeCell ref="P473:Q473"/>
    <mergeCell ref="S473:T475"/>
    <mergeCell ref="U473:V475"/>
    <mergeCell ref="C475:F475"/>
    <mergeCell ref="W470:X472"/>
    <mergeCell ref="Y470:Z472"/>
    <mergeCell ref="AA470:AC472"/>
    <mergeCell ref="G472:J472"/>
    <mergeCell ref="K472:N472"/>
    <mergeCell ref="O472:R472"/>
    <mergeCell ref="C470:F472"/>
    <mergeCell ref="G470:J471"/>
    <mergeCell ref="K470:N471"/>
    <mergeCell ref="O470:R471"/>
    <mergeCell ref="S470:T472"/>
    <mergeCell ref="U470:V472"/>
    <mergeCell ref="W463:X465"/>
    <mergeCell ref="Y463:Z465"/>
    <mergeCell ref="AA463:AC465"/>
    <mergeCell ref="AD463:AD465"/>
    <mergeCell ref="G464:G465"/>
    <mergeCell ref="J464:J465"/>
    <mergeCell ref="K464:K465"/>
    <mergeCell ref="N464:N465"/>
    <mergeCell ref="O464:O465"/>
    <mergeCell ref="R464:R465"/>
    <mergeCell ref="C463:F464"/>
    <mergeCell ref="H463:I463"/>
    <mergeCell ref="L463:M463"/>
    <mergeCell ref="P463:Q463"/>
    <mergeCell ref="S463:T465"/>
    <mergeCell ref="U463:V465"/>
    <mergeCell ref="C465:F465"/>
    <mergeCell ref="W460:X462"/>
    <mergeCell ref="Y460:Z462"/>
    <mergeCell ref="AA460:AC462"/>
    <mergeCell ref="AD460:AD462"/>
    <mergeCell ref="G461:G462"/>
    <mergeCell ref="J461:J462"/>
    <mergeCell ref="K461:K462"/>
    <mergeCell ref="N461:N462"/>
    <mergeCell ref="O461:O462"/>
    <mergeCell ref="R461:R462"/>
    <mergeCell ref="C460:F461"/>
    <mergeCell ref="H460:I460"/>
    <mergeCell ref="L460:M460"/>
    <mergeCell ref="P460:Q460"/>
    <mergeCell ref="S460:T462"/>
    <mergeCell ref="U460:V462"/>
    <mergeCell ref="C462:F462"/>
    <mergeCell ref="W457:X459"/>
    <mergeCell ref="Y457:Z459"/>
    <mergeCell ref="AA457:AC459"/>
    <mergeCell ref="AD457:AD459"/>
    <mergeCell ref="G458:G459"/>
    <mergeCell ref="J458:J459"/>
    <mergeCell ref="K458:K459"/>
    <mergeCell ref="N458:N459"/>
    <mergeCell ref="O458:O459"/>
    <mergeCell ref="R458:R459"/>
    <mergeCell ref="C457:F458"/>
    <mergeCell ref="H457:I457"/>
    <mergeCell ref="L457:M457"/>
    <mergeCell ref="P457:Q457"/>
    <mergeCell ref="S457:T459"/>
    <mergeCell ref="U457:V459"/>
    <mergeCell ref="C459:F459"/>
    <mergeCell ref="W454:X456"/>
    <mergeCell ref="Y454:Z456"/>
    <mergeCell ref="AA454:AC456"/>
    <mergeCell ref="G456:J456"/>
    <mergeCell ref="K456:N456"/>
    <mergeCell ref="O456:R456"/>
    <mergeCell ref="C454:F456"/>
    <mergeCell ref="G454:J455"/>
    <mergeCell ref="K454:N455"/>
    <mergeCell ref="O454:R455"/>
    <mergeCell ref="S454:T456"/>
    <mergeCell ref="U454:V456"/>
    <mergeCell ref="W449:X451"/>
    <mergeCell ref="Y449:Z451"/>
    <mergeCell ref="AA449:AC451"/>
    <mergeCell ref="AD449:AD451"/>
    <mergeCell ref="G450:G451"/>
    <mergeCell ref="J450:J451"/>
    <mergeCell ref="K450:K451"/>
    <mergeCell ref="N450:N451"/>
    <mergeCell ref="O450:O451"/>
    <mergeCell ref="R450:R451"/>
    <mergeCell ref="C449:F450"/>
    <mergeCell ref="H449:I449"/>
    <mergeCell ref="L449:M449"/>
    <mergeCell ref="P449:Q449"/>
    <mergeCell ref="S449:T451"/>
    <mergeCell ref="U449:V451"/>
    <mergeCell ref="C451:F451"/>
    <mergeCell ref="W446:X448"/>
    <mergeCell ref="Y446:Z448"/>
    <mergeCell ref="AA446:AC448"/>
    <mergeCell ref="AD446:AD448"/>
    <mergeCell ref="G447:G448"/>
    <mergeCell ref="J447:J448"/>
    <mergeCell ref="K447:K448"/>
    <mergeCell ref="N447:N448"/>
    <mergeCell ref="O447:O448"/>
    <mergeCell ref="R447:R448"/>
    <mergeCell ref="C446:F447"/>
    <mergeCell ref="H446:I446"/>
    <mergeCell ref="L446:M446"/>
    <mergeCell ref="P446:Q446"/>
    <mergeCell ref="S446:T448"/>
    <mergeCell ref="U446:V448"/>
    <mergeCell ref="C448:F448"/>
    <mergeCell ref="W443:X445"/>
    <mergeCell ref="Y443:Z445"/>
    <mergeCell ref="AA443:AC445"/>
    <mergeCell ref="AD443:AD445"/>
    <mergeCell ref="G444:G445"/>
    <mergeCell ref="J444:J445"/>
    <mergeCell ref="K444:K445"/>
    <mergeCell ref="N444:N445"/>
    <mergeCell ref="O444:O445"/>
    <mergeCell ref="R444:R445"/>
    <mergeCell ref="C443:F444"/>
    <mergeCell ref="H443:I443"/>
    <mergeCell ref="L443:M443"/>
    <mergeCell ref="P443:Q443"/>
    <mergeCell ref="S443:T445"/>
    <mergeCell ref="U443:V445"/>
    <mergeCell ref="C445:F445"/>
    <mergeCell ref="W440:X442"/>
    <mergeCell ref="Y440:Z442"/>
    <mergeCell ref="AA440:AC442"/>
    <mergeCell ref="G442:J442"/>
    <mergeCell ref="K442:N442"/>
    <mergeCell ref="O442:R442"/>
    <mergeCell ref="C440:F442"/>
    <mergeCell ref="G440:J441"/>
    <mergeCell ref="K440:N441"/>
    <mergeCell ref="O440:R441"/>
    <mergeCell ref="S440:T442"/>
    <mergeCell ref="U440:V442"/>
    <mergeCell ref="W435:X437"/>
    <mergeCell ref="Y435:Z437"/>
    <mergeCell ref="AA435:AC437"/>
    <mergeCell ref="AD435:AD437"/>
    <mergeCell ref="G436:G437"/>
    <mergeCell ref="J436:J437"/>
    <mergeCell ref="K436:K437"/>
    <mergeCell ref="N436:N437"/>
    <mergeCell ref="O436:O437"/>
    <mergeCell ref="R436:R437"/>
    <mergeCell ref="C435:F436"/>
    <mergeCell ref="H435:I435"/>
    <mergeCell ref="L435:M435"/>
    <mergeCell ref="P435:Q435"/>
    <mergeCell ref="S435:T437"/>
    <mergeCell ref="U435:V437"/>
    <mergeCell ref="C437:F437"/>
    <mergeCell ref="W432:X434"/>
    <mergeCell ref="Y432:Z434"/>
    <mergeCell ref="AA432:AC434"/>
    <mergeCell ref="AD432:AD434"/>
    <mergeCell ref="G433:G434"/>
    <mergeCell ref="J433:J434"/>
    <mergeCell ref="K433:K434"/>
    <mergeCell ref="N433:N434"/>
    <mergeCell ref="O433:O434"/>
    <mergeCell ref="R433:R434"/>
    <mergeCell ref="C432:F433"/>
    <mergeCell ref="H432:I432"/>
    <mergeCell ref="L432:M432"/>
    <mergeCell ref="P432:Q432"/>
    <mergeCell ref="S432:T434"/>
    <mergeCell ref="U432:V434"/>
    <mergeCell ref="C434:F434"/>
    <mergeCell ref="W429:X431"/>
    <mergeCell ref="Y429:Z431"/>
    <mergeCell ref="AA429:AC431"/>
    <mergeCell ref="AD429:AD431"/>
    <mergeCell ref="G430:G431"/>
    <mergeCell ref="J430:J431"/>
    <mergeCell ref="K430:K431"/>
    <mergeCell ref="N430:N431"/>
    <mergeCell ref="O430:O431"/>
    <mergeCell ref="R430:R431"/>
    <mergeCell ref="C429:F430"/>
    <mergeCell ref="H429:I429"/>
    <mergeCell ref="L429:M429"/>
    <mergeCell ref="P429:Q429"/>
    <mergeCell ref="S429:T431"/>
    <mergeCell ref="U429:V431"/>
    <mergeCell ref="C431:F431"/>
    <mergeCell ref="W426:X428"/>
    <mergeCell ref="Y426:Z428"/>
    <mergeCell ref="AA426:AC428"/>
    <mergeCell ref="G428:J428"/>
    <mergeCell ref="K428:N428"/>
    <mergeCell ref="O428:R428"/>
    <mergeCell ref="C426:F428"/>
    <mergeCell ref="G426:J427"/>
    <mergeCell ref="K426:N427"/>
    <mergeCell ref="O426:R427"/>
    <mergeCell ref="S426:T428"/>
    <mergeCell ref="U426:V428"/>
    <mergeCell ref="W421:X423"/>
    <mergeCell ref="Y421:Z423"/>
    <mergeCell ref="AA421:AC423"/>
    <mergeCell ref="AD421:AD423"/>
    <mergeCell ref="G422:G423"/>
    <mergeCell ref="J422:J423"/>
    <mergeCell ref="K422:K423"/>
    <mergeCell ref="N422:N423"/>
    <mergeCell ref="O422:O423"/>
    <mergeCell ref="R422:R423"/>
    <mergeCell ref="C421:F422"/>
    <mergeCell ref="H421:I421"/>
    <mergeCell ref="L421:M421"/>
    <mergeCell ref="P421:Q421"/>
    <mergeCell ref="S421:T423"/>
    <mergeCell ref="U421:V423"/>
    <mergeCell ref="C423:F423"/>
    <mergeCell ref="W418:X420"/>
    <mergeCell ref="Y418:Z420"/>
    <mergeCell ref="AA418:AC420"/>
    <mergeCell ref="AD418:AD420"/>
    <mergeCell ref="G419:G420"/>
    <mergeCell ref="J419:J420"/>
    <mergeCell ref="K419:K420"/>
    <mergeCell ref="N419:N420"/>
    <mergeCell ref="O419:O420"/>
    <mergeCell ref="R419:R420"/>
    <mergeCell ref="C418:F419"/>
    <mergeCell ref="H418:I418"/>
    <mergeCell ref="L418:M418"/>
    <mergeCell ref="P418:Q418"/>
    <mergeCell ref="S418:T420"/>
    <mergeCell ref="U418:V420"/>
    <mergeCell ref="C420:F420"/>
    <mergeCell ref="W415:X417"/>
    <mergeCell ref="Y415:Z417"/>
    <mergeCell ref="AA415:AC417"/>
    <mergeCell ref="AD415:AD417"/>
    <mergeCell ref="G416:G417"/>
    <mergeCell ref="J416:J417"/>
    <mergeCell ref="K416:K417"/>
    <mergeCell ref="N416:N417"/>
    <mergeCell ref="O416:O417"/>
    <mergeCell ref="R416:R417"/>
    <mergeCell ref="C415:F416"/>
    <mergeCell ref="H415:I415"/>
    <mergeCell ref="L415:M415"/>
    <mergeCell ref="P415:Q415"/>
    <mergeCell ref="S415:T417"/>
    <mergeCell ref="U415:V417"/>
    <mergeCell ref="C417:F417"/>
    <mergeCell ref="W412:X414"/>
    <mergeCell ref="Y412:Z414"/>
    <mergeCell ref="AA412:AC414"/>
    <mergeCell ref="G414:J414"/>
    <mergeCell ref="K414:N414"/>
    <mergeCell ref="O414:R414"/>
    <mergeCell ref="C412:F414"/>
    <mergeCell ref="G412:J413"/>
    <mergeCell ref="K412:N413"/>
    <mergeCell ref="O412:R413"/>
    <mergeCell ref="S412:T414"/>
    <mergeCell ref="U412:V414"/>
    <mergeCell ref="W405:X407"/>
    <mergeCell ref="Y405:Z407"/>
    <mergeCell ref="AA405:AC407"/>
    <mergeCell ref="AD405:AD407"/>
    <mergeCell ref="G406:G407"/>
    <mergeCell ref="J406:J407"/>
    <mergeCell ref="K406:K407"/>
    <mergeCell ref="N406:N407"/>
    <mergeCell ref="O406:O407"/>
    <mergeCell ref="R406:R407"/>
    <mergeCell ref="C405:F406"/>
    <mergeCell ref="H405:I405"/>
    <mergeCell ref="L405:M405"/>
    <mergeCell ref="P405:Q405"/>
    <mergeCell ref="S405:T407"/>
    <mergeCell ref="U405:V407"/>
    <mergeCell ref="C407:F407"/>
    <mergeCell ref="W402:X404"/>
    <mergeCell ref="Y402:Z404"/>
    <mergeCell ref="AA402:AC404"/>
    <mergeCell ref="AD402:AD404"/>
    <mergeCell ref="G403:G404"/>
    <mergeCell ref="J403:J404"/>
    <mergeCell ref="K403:K404"/>
    <mergeCell ref="N403:N404"/>
    <mergeCell ref="O403:O404"/>
    <mergeCell ref="R403:R404"/>
    <mergeCell ref="C402:F403"/>
    <mergeCell ref="H402:I402"/>
    <mergeCell ref="L402:M402"/>
    <mergeCell ref="P402:Q402"/>
    <mergeCell ref="S402:T404"/>
    <mergeCell ref="U402:V404"/>
    <mergeCell ref="C404:F404"/>
    <mergeCell ref="W399:X401"/>
    <mergeCell ref="Y399:Z401"/>
    <mergeCell ref="AA399:AC401"/>
    <mergeCell ref="AD399:AD401"/>
    <mergeCell ref="G400:G401"/>
    <mergeCell ref="J400:J401"/>
    <mergeCell ref="K400:K401"/>
    <mergeCell ref="N400:N401"/>
    <mergeCell ref="O400:O401"/>
    <mergeCell ref="R400:R401"/>
    <mergeCell ref="C399:F400"/>
    <mergeCell ref="H399:I399"/>
    <mergeCell ref="L399:M399"/>
    <mergeCell ref="P399:Q399"/>
    <mergeCell ref="S399:T401"/>
    <mergeCell ref="U399:V401"/>
    <mergeCell ref="C401:F401"/>
    <mergeCell ref="W396:X398"/>
    <mergeCell ref="Y396:Z398"/>
    <mergeCell ref="AA396:AC398"/>
    <mergeCell ref="G398:J398"/>
    <mergeCell ref="K398:N398"/>
    <mergeCell ref="O398:R398"/>
    <mergeCell ref="C396:F398"/>
    <mergeCell ref="G396:J397"/>
    <mergeCell ref="K396:N397"/>
    <mergeCell ref="O396:R397"/>
    <mergeCell ref="S396:T398"/>
    <mergeCell ref="U396:V398"/>
    <mergeCell ref="W391:X393"/>
    <mergeCell ref="Y391:Z393"/>
    <mergeCell ref="AA391:AC393"/>
    <mergeCell ref="AD391:AD393"/>
    <mergeCell ref="G392:G393"/>
    <mergeCell ref="J392:J393"/>
    <mergeCell ref="K392:K393"/>
    <mergeCell ref="N392:N393"/>
    <mergeCell ref="O392:O393"/>
    <mergeCell ref="R392:R393"/>
    <mergeCell ref="C391:F392"/>
    <mergeCell ref="H391:I391"/>
    <mergeCell ref="L391:M391"/>
    <mergeCell ref="P391:Q391"/>
    <mergeCell ref="S391:T393"/>
    <mergeCell ref="U391:V393"/>
    <mergeCell ref="C393:F393"/>
    <mergeCell ref="W388:X390"/>
    <mergeCell ref="Y388:Z390"/>
    <mergeCell ref="AA388:AC390"/>
    <mergeCell ref="AD388:AD390"/>
    <mergeCell ref="G389:G390"/>
    <mergeCell ref="J389:J390"/>
    <mergeCell ref="K389:K390"/>
    <mergeCell ref="N389:N390"/>
    <mergeCell ref="O389:O390"/>
    <mergeCell ref="R389:R390"/>
    <mergeCell ref="C388:F389"/>
    <mergeCell ref="H388:I388"/>
    <mergeCell ref="L388:M388"/>
    <mergeCell ref="P388:Q388"/>
    <mergeCell ref="S388:T390"/>
    <mergeCell ref="U388:V390"/>
    <mergeCell ref="C390:F390"/>
    <mergeCell ref="W385:X387"/>
    <mergeCell ref="Y385:Z387"/>
    <mergeCell ref="AA385:AC387"/>
    <mergeCell ref="AD385:AD387"/>
    <mergeCell ref="G386:G387"/>
    <mergeCell ref="J386:J387"/>
    <mergeCell ref="K386:K387"/>
    <mergeCell ref="N386:N387"/>
    <mergeCell ref="O386:O387"/>
    <mergeCell ref="R386:R387"/>
    <mergeCell ref="C385:F386"/>
    <mergeCell ref="H385:I385"/>
    <mergeCell ref="L385:M385"/>
    <mergeCell ref="P385:Q385"/>
    <mergeCell ref="S385:T387"/>
    <mergeCell ref="U385:V387"/>
    <mergeCell ref="C387:F387"/>
    <mergeCell ref="W382:X384"/>
    <mergeCell ref="Y382:Z384"/>
    <mergeCell ref="AA382:AC384"/>
    <mergeCell ref="G384:J384"/>
    <mergeCell ref="K384:N384"/>
    <mergeCell ref="O384:R384"/>
    <mergeCell ref="C382:F384"/>
    <mergeCell ref="G382:J383"/>
    <mergeCell ref="K382:N383"/>
    <mergeCell ref="O382:R383"/>
    <mergeCell ref="S382:T384"/>
    <mergeCell ref="U382:V384"/>
    <mergeCell ref="W377:X379"/>
    <mergeCell ref="Y377:Z379"/>
    <mergeCell ref="AA377:AC379"/>
    <mergeCell ref="AD377:AD379"/>
    <mergeCell ref="G378:G379"/>
    <mergeCell ref="J378:J379"/>
    <mergeCell ref="K378:K379"/>
    <mergeCell ref="N378:N379"/>
    <mergeCell ref="O378:O379"/>
    <mergeCell ref="R378:R379"/>
    <mergeCell ref="C377:F378"/>
    <mergeCell ref="H377:I377"/>
    <mergeCell ref="L377:M377"/>
    <mergeCell ref="P377:Q377"/>
    <mergeCell ref="S377:T379"/>
    <mergeCell ref="U377:V379"/>
    <mergeCell ref="C379:F379"/>
    <mergeCell ref="W374:X376"/>
    <mergeCell ref="Y374:Z376"/>
    <mergeCell ref="AA374:AC376"/>
    <mergeCell ref="AD374:AD376"/>
    <mergeCell ref="G375:G376"/>
    <mergeCell ref="J375:J376"/>
    <mergeCell ref="K375:K376"/>
    <mergeCell ref="N375:N376"/>
    <mergeCell ref="O375:O376"/>
    <mergeCell ref="R375:R376"/>
    <mergeCell ref="C374:F375"/>
    <mergeCell ref="H374:I374"/>
    <mergeCell ref="L374:M374"/>
    <mergeCell ref="P374:Q374"/>
    <mergeCell ref="S374:T376"/>
    <mergeCell ref="U374:V376"/>
    <mergeCell ref="C376:F376"/>
    <mergeCell ref="W371:X373"/>
    <mergeCell ref="Y371:Z373"/>
    <mergeCell ref="AA371:AC373"/>
    <mergeCell ref="AD371:AD373"/>
    <mergeCell ref="G372:G373"/>
    <mergeCell ref="J372:J373"/>
    <mergeCell ref="K372:K373"/>
    <mergeCell ref="N372:N373"/>
    <mergeCell ref="O372:O373"/>
    <mergeCell ref="R372:R373"/>
    <mergeCell ref="C371:F372"/>
    <mergeCell ref="H371:I371"/>
    <mergeCell ref="L371:M371"/>
    <mergeCell ref="P371:Q371"/>
    <mergeCell ref="S371:T373"/>
    <mergeCell ref="U371:V373"/>
    <mergeCell ref="C373:F373"/>
    <mergeCell ref="W368:X370"/>
    <mergeCell ref="Y368:Z370"/>
    <mergeCell ref="AA368:AC370"/>
    <mergeCell ref="G370:J370"/>
    <mergeCell ref="K370:N370"/>
    <mergeCell ref="O370:R370"/>
    <mergeCell ref="C368:F370"/>
    <mergeCell ref="G368:J369"/>
    <mergeCell ref="K368:N369"/>
    <mergeCell ref="O368:R369"/>
    <mergeCell ref="S368:T370"/>
    <mergeCell ref="U368:V370"/>
    <mergeCell ref="W363:X365"/>
    <mergeCell ref="Y363:Z365"/>
    <mergeCell ref="AA363:AC365"/>
    <mergeCell ref="AD363:AD365"/>
    <mergeCell ref="G364:G365"/>
    <mergeCell ref="J364:J365"/>
    <mergeCell ref="K364:K365"/>
    <mergeCell ref="N364:N365"/>
    <mergeCell ref="O364:O365"/>
    <mergeCell ref="R364:R365"/>
    <mergeCell ref="C363:F364"/>
    <mergeCell ref="H363:I363"/>
    <mergeCell ref="L363:M363"/>
    <mergeCell ref="P363:Q363"/>
    <mergeCell ref="S363:T365"/>
    <mergeCell ref="U363:V365"/>
    <mergeCell ref="C365:F365"/>
    <mergeCell ref="W360:X362"/>
    <mergeCell ref="Y360:Z362"/>
    <mergeCell ref="AA360:AC362"/>
    <mergeCell ref="AD360:AD362"/>
    <mergeCell ref="G361:G362"/>
    <mergeCell ref="J361:J362"/>
    <mergeCell ref="K361:K362"/>
    <mergeCell ref="N361:N362"/>
    <mergeCell ref="O361:O362"/>
    <mergeCell ref="R361:R362"/>
    <mergeCell ref="C360:F361"/>
    <mergeCell ref="H360:I360"/>
    <mergeCell ref="L360:M360"/>
    <mergeCell ref="P360:Q360"/>
    <mergeCell ref="S360:T362"/>
    <mergeCell ref="U360:V362"/>
    <mergeCell ref="C362:F362"/>
    <mergeCell ref="W357:X359"/>
    <mergeCell ref="Y357:Z359"/>
    <mergeCell ref="AA357:AC359"/>
    <mergeCell ref="AD357:AD359"/>
    <mergeCell ref="G358:G359"/>
    <mergeCell ref="J358:J359"/>
    <mergeCell ref="K358:K359"/>
    <mergeCell ref="N358:N359"/>
    <mergeCell ref="O358:O359"/>
    <mergeCell ref="R358:R359"/>
    <mergeCell ref="C357:F358"/>
    <mergeCell ref="H357:I357"/>
    <mergeCell ref="L357:M357"/>
    <mergeCell ref="P357:Q357"/>
    <mergeCell ref="S357:T359"/>
    <mergeCell ref="U357:V359"/>
    <mergeCell ref="C359:F359"/>
    <mergeCell ref="W354:X356"/>
    <mergeCell ref="Y354:Z356"/>
    <mergeCell ref="AA354:AC356"/>
    <mergeCell ref="G356:J356"/>
    <mergeCell ref="K356:N356"/>
    <mergeCell ref="O356:R356"/>
    <mergeCell ref="C354:F356"/>
    <mergeCell ref="G354:J355"/>
    <mergeCell ref="K354:N355"/>
    <mergeCell ref="O354:R355"/>
    <mergeCell ref="S354:T356"/>
    <mergeCell ref="U354:V356"/>
    <mergeCell ref="W347:X349"/>
    <mergeCell ref="Y347:Z349"/>
    <mergeCell ref="AA347:AC349"/>
    <mergeCell ref="AD347:AD349"/>
    <mergeCell ref="G348:G349"/>
    <mergeCell ref="J348:J349"/>
    <mergeCell ref="K348:K349"/>
    <mergeCell ref="N348:N349"/>
    <mergeCell ref="O348:O349"/>
    <mergeCell ref="R348:R349"/>
    <mergeCell ref="C347:F348"/>
    <mergeCell ref="H347:I347"/>
    <mergeCell ref="L347:M347"/>
    <mergeCell ref="P347:Q347"/>
    <mergeCell ref="S347:T349"/>
    <mergeCell ref="U347:V349"/>
    <mergeCell ref="C349:F349"/>
    <mergeCell ref="W344:X346"/>
    <mergeCell ref="Y344:Z346"/>
    <mergeCell ref="AA344:AC346"/>
    <mergeCell ref="AD344:AD346"/>
    <mergeCell ref="G345:G346"/>
    <mergeCell ref="J345:J346"/>
    <mergeCell ref="K345:K346"/>
    <mergeCell ref="N345:N346"/>
    <mergeCell ref="O345:O346"/>
    <mergeCell ref="R345:R346"/>
    <mergeCell ref="C344:F345"/>
    <mergeCell ref="H344:I344"/>
    <mergeCell ref="L344:M344"/>
    <mergeCell ref="P344:Q344"/>
    <mergeCell ref="S344:T346"/>
    <mergeCell ref="U344:V346"/>
    <mergeCell ref="C346:F346"/>
    <mergeCell ref="W341:X343"/>
    <mergeCell ref="Y341:Z343"/>
    <mergeCell ref="AA341:AC343"/>
    <mergeCell ref="AD341:AD343"/>
    <mergeCell ref="G342:G343"/>
    <mergeCell ref="J342:J343"/>
    <mergeCell ref="K342:K343"/>
    <mergeCell ref="N342:N343"/>
    <mergeCell ref="O342:O343"/>
    <mergeCell ref="R342:R343"/>
    <mergeCell ref="C341:F342"/>
    <mergeCell ref="H341:I341"/>
    <mergeCell ref="L341:M341"/>
    <mergeCell ref="P341:Q341"/>
    <mergeCell ref="S341:T343"/>
    <mergeCell ref="U341:V343"/>
    <mergeCell ref="C343:F343"/>
    <mergeCell ref="W338:X340"/>
    <mergeCell ref="Y338:Z340"/>
    <mergeCell ref="AA338:AC340"/>
    <mergeCell ref="G340:J340"/>
    <mergeCell ref="K340:N340"/>
    <mergeCell ref="O340:R340"/>
    <mergeCell ref="C338:F340"/>
    <mergeCell ref="G338:J339"/>
    <mergeCell ref="K338:N339"/>
    <mergeCell ref="O338:R339"/>
    <mergeCell ref="S338:T340"/>
    <mergeCell ref="U338:V340"/>
    <mergeCell ref="W333:X335"/>
    <mergeCell ref="Y333:Z335"/>
    <mergeCell ref="AA333:AC335"/>
    <mergeCell ref="AD333:AD335"/>
    <mergeCell ref="G334:G335"/>
    <mergeCell ref="J334:J335"/>
    <mergeCell ref="K334:K335"/>
    <mergeCell ref="N334:N335"/>
    <mergeCell ref="O334:O335"/>
    <mergeCell ref="R334:R335"/>
    <mergeCell ref="C333:F334"/>
    <mergeCell ref="H333:I333"/>
    <mergeCell ref="L333:M333"/>
    <mergeCell ref="P333:Q333"/>
    <mergeCell ref="S333:T335"/>
    <mergeCell ref="U333:V335"/>
    <mergeCell ref="C335:F335"/>
    <mergeCell ref="W330:X332"/>
    <mergeCell ref="Y330:Z332"/>
    <mergeCell ref="AA330:AC332"/>
    <mergeCell ref="AD330:AD332"/>
    <mergeCell ref="G331:G332"/>
    <mergeCell ref="J331:J332"/>
    <mergeCell ref="K331:K332"/>
    <mergeCell ref="N331:N332"/>
    <mergeCell ref="O331:O332"/>
    <mergeCell ref="R331:R332"/>
    <mergeCell ref="C330:F331"/>
    <mergeCell ref="H330:I330"/>
    <mergeCell ref="L330:M330"/>
    <mergeCell ref="P330:Q330"/>
    <mergeCell ref="S330:T332"/>
    <mergeCell ref="U330:V332"/>
    <mergeCell ref="C332:F332"/>
    <mergeCell ref="W327:X329"/>
    <mergeCell ref="Y327:Z329"/>
    <mergeCell ref="AA327:AC329"/>
    <mergeCell ref="AD327:AD329"/>
    <mergeCell ref="G328:G329"/>
    <mergeCell ref="J328:J329"/>
    <mergeCell ref="K328:K329"/>
    <mergeCell ref="N328:N329"/>
    <mergeCell ref="O328:O329"/>
    <mergeCell ref="R328:R329"/>
    <mergeCell ref="C327:F328"/>
    <mergeCell ref="H327:I327"/>
    <mergeCell ref="L327:M327"/>
    <mergeCell ref="P327:Q327"/>
    <mergeCell ref="S327:T329"/>
    <mergeCell ref="U327:V329"/>
    <mergeCell ref="C329:F329"/>
    <mergeCell ref="W324:X326"/>
    <mergeCell ref="Y324:Z326"/>
    <mergeCell ref="AA324:AC326"/>
    <mergeCell ref="G326:J326"/>
    <mergeCell ref="K326:N326"/>
    <mergeCell ref="O326:R326"/>
    <mergeCell ref="C324:F326"/>
    <mergeCell ref="G324:J325"/>
    <mergeCell ref="K324:N325"/>
    <mergeCell ref="O324:R325"/>
    <mergeCell ref="S324:T326"/>
    <mergeCell ref="U324:V326"/>
    <mergeCell ref="W319:X321"/>
    <mergeCell ref="Y319:Z321"/>
    <mergeCell ref="AA319:AC321"/>
    <mergeCell ref="AD319:AD321"/>
    <mergeCell ref="G320:G321"/>
    <mergeCell ref="J320:J321"/>
    <mergeCell ref="K320:K321"/>
    <mergeCell ref="N320:N321"/>
    <mergeCell ref="O320:O321"/>
    <mergeCell ref="R320:R321"/>
    <mergeCell ref="C319:F320"/>
    <mergeCell ref="H319:I319"/>
    <mergeCell ref="L319:M319"/>
    <mergeCell ref="P319:Q319"/>
    <mergeCell ref="S319:T321"/>
    <mergeCell ref="U319:V321"/>
    <mergeCell ref="C321:F321"/>
    <mergeCell ref="W316:X318"/>
    <mergeCell ref="Y316:Z318"/>
    <mergeCell ref="AA316:AC318"/>
    <mergeCell ref="AD316:AD318"/>
    <mergeCell ref="G317:G318"/>
    <mergeCell ref="J317:J318"/>
    <mergeCell ref="K317:K318"/>
    <mergeCell ref="N317:N318"/>
    <mergeCell ref="O317:O318"/>
    <mergeCell ref="R317:R318"/>
    <mergeCell ref="C316:F317"/>
    <mergeCell ref="H316:I316"/>
    <mergeCell ref="L316:M316"/>
    <mergeCell ref="P316:Q316"/>
    <mergeCell ref="S316:T318"/>
    <mergeCell ref="U316:V318"/>
    <mergeCell ref="C318:F318"/>
    <mergeCell ref="W313:X315"/>
    <mergeCell ref="Y313:Z315"/>
    <mergeCell ref="AA313:AC315"/>
    <mergeCell ref="AD313:AD315"/>
    <mergeCell ref="G314:G315"/>
    <mergeCell ref="J314:J315"/>
    <mergeCell ref="K314:K315"/>
    <mergeCell ref="N314:N315"/>
    <mergeCell ref="O314:O315"/>
    <mergeCell ref="R314:R315"/>
    <mergeCell ref="C313:F314"/>
    <mergeCell ref="H313:I313"/>
    <mergeCell ref="L313:M313"/>
    <mergeCell ref="P313:Q313"/>
    <mergeCell ref="S313:T315"/>
    <mergeCell ref="U313:V315"/>
    <mergeCell ref="C315:F315"/>
    <mergeCell ref="W310:X312"/>
    <mergeCell ref="Y310:Z312"/>
    <mergeCell ref="AA310:AC312"/>
    <mergeCell ref="G312:J312"/>
    <mergeCell ref="K312:N312"/>
    <mergeCell ref="O312:R312"/>
    <mergeCell ref="C310:F312"/>
    <mergeCell ref="G310:J311"/>
    <mergeCell ref="K310:N311"/>
    <mergeCell ref="O310:R311"/>
    <mergeCell ref="S310:T312"/>
    <mergeCell ref="U310:V312"/>
    <mergeCell ref="W305:X307"/>
    <mergeCell ref="Y305:Z307"/>
    <mergeCell ref="AA305:AC307"/>
    <mergeCell ref="AD305:AD307"/>
    <mergeCell ref="G306:G307"/>
    <mergeCell ref="J306:J307"/>
    <mergeCell ref="K306:K307"/>
    <mergeCell ref="N306:N307"/>
    <mergeCell ref="O306:O307"/>
    <mergeCell ref="R306:R307"/>
    <mergeCell ref="C305:F306"/>
    <mergeCell ref="H305:I305"/>
    <mergeCell ref="L305:M305"/>
    <mergeCell ref="P305:Q305"/>
    <mergeCell ref="S305:T307"/>
    <mergeCell ref="U305:V307"/>
    <mergeCell ref="C307:F307"/>
    <mergeCell ref="W302:X304"/>
    <mergeCell ref="Y302:Z304"/>
    <mergeCell ref="AA302:AC304"/>
    <mergeCell ref="AD302:AD304"/>
    <mergeCell ref="G303:G304"/>
    <mergeCell ref="J303:J304"/>
    <mergeCell ref="K303:K304"/>
    <mergeCell ref="N303:N304"/>
    <mergeCell ref="O303:O304"/>
    <mergeCell ref="R303:R304"/>
    <mergeCell ref="C302:F303"/>
    <mergeCell ref="H302:I302"/>
    <mergeCell ref="L302:M302"/>
    <mergeCell ref="P302:Q302"/>
    <mergeCell ref="S302:T304"/>
    <mergeCell ref="U302:V304"/>
    <mergeCell ref="C304:F304"/>
    <mergeCell ref="W299:X301"/>
    <mergeCell ref="Y299:Z301"/>
    <mergeCell ref="AA299:AC301"/>
    <mergeCell ref="AD299:AD301"/>
    <mergeCell ref="G300:G301"/>
    <mergeCell ref="J300:J301"/>
    <mergeCell ref="K300:K301"/>
    <mergeCell ref="N300:N301"/>
    <mergeCell ref="O300:O301"/>
    <mergeCell ref="R300:R301"/>
    <mergeCell ref="C299:F300"/>
    <mergeCell ref="H299:I299"/>
    <mergeCell ref="L299:M299"/>
    <mergeCell ref="P299:Q299"/>
    <mergeCell ref="S299:T301"/>
    <mergeCell ref="U299:V301"/>
    <mergeCell ref="C301:F301"/>
    <mergeCell ref="W296:X298"/>
    <mergeCell ref="Y296:Z298"/>
    <mergeCell ref="AA296:AC298"/>
    <mergeCell ref="G298:J298"/>
    <mergeCell ref="K298:N298"/>
    <mergeCell ref="O298:R298"/>
    <mergeCell ref="C296:F298"/>
    <mergeCell ref="G296:J297"/>
    <mergeCell ref="K296:N297"/>
    <mergeCell ref="O296:R297"/>
    <mergeCell ref="S296:T298"/>
    <mergeCell ref="U296:V298"/>
    <mergeCell ref="W289:X291"/>
    <mergeCell ref="Y289:Z291"/>
    <mergeCell ref="AA289:AC291"/>
    <mergeCell ref="AD289:AD291"/>
    <mergeCell ref="G290:G291"/>
    <mergeCell ref="J290:J291"/>
    <mergeCell ref="K290:K291"/>
    <mergeCell ref="N290:N291"/>
    <mergeCell ref="O290:O291"/>
    <mergeCell ref="R290:R291"/>
    <mergeCell ref="C289:F290"/>
    <mergeCell ref="H289:I289"/>
    <mergeCell ref="L289:M289"/>
    <mergeCell ref="P289:Q289"/>
    <mergeCell ref="S289:T291"/>
    <mergeCell ref="U289:V291"/>
    <mergeCell ref="C291:F291"/>
    <mergeCell ref="W286:X288"/>
    <mergeCell ref="Y286:Z288"/>
    <mergeCell ref="AA286:AC288"/>
    <mergeCell ref="AD286:AD288"/>
    <mergeCell ref="G287:G288"/>
    <mergeCell ref="J287:J288"/>
    <mergeCell ref="K287:K288"/>
    <mergeCell ref="N287:N288"/>
    <mergeCell ref="O287:O288"/>
    <mergeCell ref="R287:R288"/>
    <mergeCell ref="C286:F287"/>
    <mergeCell ref="H286:I286"/>
    <mergeCell ref="L286:M286"/>
    <mergeCell ref="P286:Q286"/>
    <mergeCell ref="S286:T288"/>
    <mergeCell ref="U286:V288"/>
    <mergeCell ref="C288:F288"/>
    <mergeCell ref="W283:X285"/>
    <mergeCell ref="Y283:Z285"/>
    <mergeCell ref="AA283:AC285"/>
    <mergeCell ref="AD283:AD285"/>
    <mergeCell ref="G284:G285"/>
    <mergeCell ref="J284:J285"/>
    <mergeCell ref="K284:K285"/>
    <mergeCell ref="N284:N285"/>
    <mergeCell ref="O284:O285"/>
    <mergeCell ref="R284:R285"/>
    <mergeCell ref="C283:F284"/>
    <mergeCell ref="H283:I283"/>
    <mergeCell ref="L283:M283"/>
    <mergeCell ref="P283:Q283"/>
    <mergeCell ref="S283:T285"/>
    <mergeCell ref="U283:V285"/>
    <mergeCell ref="C285:F285"/>
    <mergeCell ref="W280:X282"/>
    <mergeCell ref="Y280:Z282"/>
    <mergeCell ref="AA280:AC282"/>
    <mergeCell ref="G282:J282"/>
    <mergeCell ref="K282:N282"/>
    <mergeCell ref="O282:R282"/>
    <mergeCell ref="C280:F282"/>
    <mergeCell ref="G280:J281"/>
    <mergeCell ref="K280:N281"/>
    <mergeCell ref="O280:R281"/>
    <mergeCell ref="S280:T282"/>
    <mergeCell ref="U280:V282"/>
    <mergeCell ref="W275:X277"/>
    <mergeCell ref="Y275:Z277"/>
    <mergeCell ref="AA275:AC277"/>
    <mergeCell ref="AD275:AD277"/>
    <mergeCell ref="G276:G277"/>
    <mergeCell ref="J276:J277"/>
    <mergeCell ref="K276:K277"/>
    <mergeCell ref="N276:N277"/>
    <mergeCell ref="O276:O277"/>
    <mergeCell ref="R276:R277"/>
    <mergeCell ref="C275:F276"/>
    <mergeCell ref="H275:I275"/>
    <mergeCell ref="L275:M275"/>
    <mergeCell ref="P275:Q275"/>
    <mergeCell ref="S275:T277"/>
    <mergeCell ref="U275:V277"/>
    <mergeCell ref="C277:F277"/>
    <mergeCell ref="W272:X274"/>
    <mergeCell ref="Y272:Z274"/>
    <mergeCell ref="AA272:AC274"/>
    <mergeCell ref="AD272:AD274"/>
    <mergeCell ref="G273:G274"/>
    <mergeCell ref="J273:J274"/>
    <mergeCell ref="K273:K274"/>
    <mergeCell ref="N273:N274"/>
    <mergeCell ref="O273:O274"/>
    <mergeCell ref="R273:R274"/>
    <mergeCell ref="C272:F273"/>
    <mergeCell ref="H272:I272"/>
    <mergeCell ref="L272:M272"/>
    <mergeCell ref="P272:Q272"/>
    <mergeCell ref="S272:T274"/>
    <mergeCell ref="U272:V274"/>
    <mergeCell ref="C274:F274"/>
    <mergeCell ref="W269:X271"/>
    <mergeCell ref="Y269:Z271"/>
    <mergeCell ref="AA269:AC271"/>
    <mergeCell ref="AD269:AD271"/>
    <mergeCell ref="G270:G271"/>
    <mergeCell ref="J270:J271"/>
    <mergeCell ref="K270:K271"/>
    <mergeCell ref="N270:N271"/>
    <mergeCell ref="O270:O271"/>
    <mergeCell ref="R270:R271"/>
    <mergeCell ref="C269:F270"/>
    <mergeCell ref="H269:I269"/>
    <mergeCell ref="L269:M269"/>
    <mergeCell ref="P269:Q269"/>
    <mergeCell ref="S269:T271"/>
    <mergeCell ref="U269:V271"/>
    <mergeCell ref="C271:F271"/>
    <mergeCell ref="W266:X268"/>
    <mergeCell ref="Y266:Z268"/>
    <mergeCell ref="AA266:AC268"/>
    <mergeCell ref="G268:J268"/>
    <mergeCell ref="K268:N268"/>
    <mergeCell ref="O268:R268"/>
    <mergeCell ref="C266:F268"/>
    <mergeCell ref="G266:J267"/>
    <mergeCell ref="K266:N267"/>
    <mergeCell ref="O266:R267"/>
    <mergeCell ref="S266:T268"/>
    <mergeCell ref="U266:V268"/>
    <mergeCell ref="W261:X263"/>
    <mergeCell ref="Y261:Z263"/>
    <mergeCell ref="AA261:AC263"/>
    <mergeCell ref="AD261:AD263"/>
    <mergeCell ref="G262:G263"/>
    <mergeCell ref="J262:J263"/>
    <mergeCell ref="K262:K263"/>
    <mergeCell ref="N262:N263"/>
    <mergeCell ref="O262:O263"/>
    <mergeCell ref="R262:R263"/>
    <mergeCell ref="C261:F262"/>
    <mergeCell ref="H261:I261"/>
    <mergeCell ref="L261:M261"/>
    <mergeCell ref="P261:Q261"/>
    <mergeCell ref="S261:T263"/>
    <mergeCell ref="U261:V263"/>
    <mergeCell ref="C263:F263"/>
    <mergeCell ref="W258:X260"/>
    <mergeCell ref="Y258:Z260"/>
    <mergeCell ref="AA258:AC260"/>
    <mergeCell ref="AD258:AD260"/>
    <mergeCell ref="G259:G260"/>
    <mergeCell ref="J259:J260"/>
    <mergeCell ref="K259:K260"/>
    <mergeCell ref="N259:N260"/>
    <mergeCell ref="O259:O260"/>
    <mergeCell ref="R259:R260"/>
    <mergeCell ref="C258:F259"/>
    <mergeCell ref="H258:I258"/>
    <mergeCell ref="L258:M258"/>
    <mergeCell ref="P258:Q258"/>
    <mergeCell ref="S258:T260"/>
    <mergeCell ref="U258:V260"/>
    <mergeCell ref="C260:F260"/>
    <mergeCell ref="W255:X257"/>
    <mergeCell ref="Y255:Z257"/>
    <mergeCell ref="AA255:AC257"/>
    <mergeCell ref="AD255:AD257"/>
    <mergeCell ref="G256:G257"/>
    <mergeCell ref="J256:J257"/>
    <mergeCell ref="K256:K257"/>
    <mergeCell ref="N256:N257"/>
    <mergeCell ref="O256:O257"/>
    <mergeCell ref="R256:R257"/>
    <mergeCell ref="C255:F256"/>
    <mergeCell ref="H255:I255"/>
    <mergeCell ref="L255:M255"/>
    <mergeCell ref="P255:Q255"/>
    <mergeCell ref="S255:T257"/>
    <mergeCell ref="U255:V257"/>
    <mergeCell ref="C257:F257"/>
    <mergeCell ref="W252:X254"/>
    <mergeCell ref="Y252:Z254"/>
    <mergeCell ref="AA252:AC254"/>
    <mergeCell ref="G254:J254"/>
    <mergeCell ref="K254:N254"/>
    <mergeCell ref="O254:R254"/>
    <mergeCell ref="C252:F254"/>
    <mergeCell ref="G252:J253"/>
    <mergeCell ref="K252:N253"/>
    <mergeCell ref="O252:R253"/>
    <mergeCell ref="S252:T254"/>
    <mergeCell ref="U252:V254"/>
    <mergeCell ref="W247:X249"/>
    <mergeCell ref="Y247:Z249"/>
    <mergeCell ref="AA247:AC249"/>
    <mergeCell ref="AD247:AD249"/>
    <mergeCell ref="G248:G249"/>
    <mergeCell ref="J248:J249"/>
    <mergeCell ref="K248:K249"/>
    <mergeCell ref="N248:N249"/>
    <mergeCell ref="O248:O249"/>
    <mergeCell ref="R248:R249"/>
    <mergeCell ref="C247:F248"/>
    <mergeCell ref="H247:I247"/>
    <mergeCell ref="L247:M247"/>
    <mergeCell ref="P247:Q247"/>
    <mergeCell ref="S247:T249"/>
    <mergeCell ref="U247:V249"/>
    <mergeCell ref="C249:F249"/>
    <mergeCell ref="W244:X246"/>
    <mergeCell ref="Y244:Z246"/>
    <mergeCell ref="AA244:AC246"/>
    <mergeCell ref="AD244:AD246"/>
    <mergeCell ref="G245:G246"/>
    <mergeCell ref="J245:J246"/>
    <mergeCell ref="K245:K246"/>
    <mergeCell ref="N245:N246"/>
    <mergeCell ref="O245:O246"/>
    <mergeCell ref="R245:R246"/>
    <mergeCell ref="C244:F245"/>
    <mergeCell ref="H244:I244"/>
    <mergeCell ref="L244:M244"/>
    <mergeCell ref="P244:Q244"/>
    <mergeCell ref="S244:T246"/>
    <mergeCell ref="U244:V246"/>
    <mergeCell ref="C246:F246"/>
    <mergeCell ref="W241:X243"/>
    <mergeCell ref="Y241:Z243"/>
    <mergeCell ref="AA241:AC243"/>
    <mergeCell ref="AD241:AD243"/>
    <mergeCell ref="G242:G243"/>
    <mergeCell ref="J242:J243"/>
    <mergeCell ref="K242:K243"/>
    <mergeCell ref="N242:N243"/>
    <mergeCell ref="O242:O243"/>
    <mergeCell ref="R242:R243"/>
    <mergeCell ref="C241:F242"/>
    <mergeCell ref="H241:I241"/>
    <mergeCell ref="L241:M241"/>
    <mergeCell ref="P241:Q241"/>
    <mergeCell ref="S241:T243"/>
    <mergeCell ref="U241:V243"/>
    <mergeCell ref="C243:F243"/>
    <mergeCell ref="W238:X240"/>
    <mergeCell ref="Y238:Z240"/>
    <mergeCell ref="AA238:AC240"/>
    <mergeCell ref="G240:J240"/>
    <mergeCell ref="K240:N240"/>
    <mergeCell ref="O240:R240"/>
    <mergeCell ref="C238:F240"/>
    <mergeCell ref="G238:J239"/>
    <mergeCell ref="K238:N239"/>
    <mergeCell ref="O238:R239"/>
    <mergeCell ref="S238:T240"/>
    <mergeCell ref="U238:V240"/>
    <mergeCell ref="W231:X233"/>
    <mergeCell ref="Y231:Z233"/>
    <mergeCell ref="AA231:AC233"/>
    <mergeCell ref="AD231:AD233"/>
    <mergeCell ref="G232:G233"/>
    <mergeCell ref="J232:J233"/>
    <mergeCell ref="K232:K233"/>
    <mergeCell ref="N232:N233"/>
    <mergeCell ref="O232:O233"/>
    <mergeCell ref="R232:R233"/>
    <mergeCell ref="C231:F232"/>
    <mergeCell ref="H231:I231"/>
    <mergeCell ref="L231:M231"/>
    <mergeCell ref="P231:Q231"/>
    <mergeCell ref="S231:T233"/>
    <mergeCell ref="U231:V233"/>
    <mergeCell ref="C233:F233"/>
    <mergeCell ref="W228:X230"/>
    <mergeCell ref="Y228:Z230"/>
    <mergeCell ref="AA228:AC230"/>
    <mergeCell ref="AD228:AD230"/>
    <mergeCell ref="G229:G230"/>
    <mergeCell ref="J229:J230"/>
    <mergeCell ref="K229:K230"/>
    <mergeCell ref="N229:N230"/>
    <mergeCell ref="O229:O230"/>
    <mergeCell ref="R229:R230"/>
    <mergeCell ref="C228:F229"/>
    <mergeCell ref="H228:I228"/>
    <mergeCell ref="L228:M228"/>
    <mergeCell ref="P228:Q228"/>
    <mergeCell ref="S228:T230"/>
    <mergeCell ref="U228:V230"/>
    <mergeCell ref="C230:F230"/>
    <mergeCell ref="W225:X227"/>
    <mergeCell ref="Y225:Z227"/>
    <mergeCell ref="AA225:AC227"/>
    <mergeCell ref="AD225:AD227"/>
    <mergeCell ref="G226:G227"/>
    <mergeCell ref="J226:J227"/>
    <mergeCell ref="K226:K227"/>
    <mergeCell ref="N226:N227"/>
    <mergeCell ref="O226:O227"/>
    <mergeCell ref="R226:R227"/>
    <mergeCell ref="C225:F226"/>
    <mergeCell ref="H225:I225"/>
    <mergeCell ref="L225:M225"/>
    <mergeCell ref="P225:Q225"/>
    <mergeCell ref="S225:T227"/>
    <mergeCell ref="U225:V227"/>
    <mergeCell ref="C227:F227"/>
    <mergeCell ref="W222:X224"/>
    <mergeCell ref="Y222:Z224"/>
    <mergeCell ref="AA222:AC224"/>
    <mergeCell ref="G224:J224"/>
    <mergeCell ref="K224:N224"/>
    <mergeCell ref="O224:R224"/>
    <mergeCell ref="C222:F224"/>
    <mergeCell ref="G222:J223"/>
    <mergeCell ref="K222:N223"/>
    <mergeCell ref="O222:R223"/>
    <mergeCell ref="S222:T224"/>
    <mergeCell ref="U222:V224"/>
    <mergeCell ref="W217:X219"/>
    <mergeCell ref="Y217:Z219"/>
    <mergeCell ref="AA217:AC219"/>
    <mergeCell ref="AD217:AD219"/>
    <mergeCell ref="G218:G219"/>
    <mergeCell ref="J218:J219"/>
    <mergeCell ref="K218:K219"/>
    <mergeCell ref="N218:N219"/>
    <mergeCell ref="O218:O219"/>
    <mergeCell ref="R218:R219"/>
    <mergeCell ref="C217:F218"/>
    <mergeCell ref="H217:I217"/>
    <mergeCell ref="L217:M217"/>
    <mergeCell ref="P217:Q217"/>
    <mergeCell ref="S217:T219"/>
    <mergeCell ref="U217:V219"/>
    <mergeCell ref="C219:F219"/>
    <mergeCell ref="W214:X216"/>
    <mergeCell ref="Y214:Z216"/>
    <mergeCell ref="AA214:AC216"/>
    <mergeCell ref="AD214:AD216"/>
    <mergeCell ref="G215:G216"/>
    <mergeCell ref="J215:J216"/>
    <mergeCell ref="K215:K216"/>
    <mergeCell ref="N215:N216"/>
    <mergeCell ref="O215:O216"/>
    <mergeCell ref="R215:R216"/>
    <mergeCell ref="C214:F215"/>
    <mergeCell ref="H214:I214"/>
    <mergeCell ref="L214:M214"/>
    <mergeCell ref="P214:Q214"/>
    <mergeCell ref="S214:T216"/>
    <mergeCell ref="U214:V216"/>
    <mergeCell ref="C216:F216"/>
    <mergeCell ref="W211:X213"/>
    <mergeCell ref="Y211:Z213"/>
    <mergeCell ref="AA211:AC213"/>
    <mergeCell ref="AD211:AD213"/>
    <mergeCell ref="G212:G213"/>
    <mergeCell ref="J212:J213"/>
    <mergeCell ref="K212:K213"/>
    <mergeCell ref="N212:N213"/>
    <mergeCell ref="O212:O213"/>
    <mergeCell ref="R212:R213"/>
    <mergeCell ref="C211:F212"/>
    <mergeCell ref="H211:I211"/>
    <mergeCell ref="L211:M211"/>
    <mergeCell ref="P211:Q211"/>
    <mergeCell ref="S211:T213"/>
    <mergeCell ref="U211:V213"/>
    <mergeCell ref="C213:F213"/>
    <mergeCell ref="W208:X210"/>
    <mergeCell ref="Y208:Z210"/>
    <mergeCell ref="AA208:AC210"/>
    <mergeCell ref="G210:J210"/>
    <mergeCell ref="K210:N210"/>
    <mergeCell ref="O210:R210"/>
    <mergeCell ref="C208:F210"/>
    <mergeCell ref="G208:J209"/>
    <mergeCell ref="K208:N209"/>
    <mergeCell ref="O208:R209"/>
    <mergeCell ref="S208:T210"/>
    <mergeCell ref="U208:V210"/>
    <mergeCell ref="W203:X205"/>
    <mergeCell ref="Y203:Z205"/>
    <mergeCell ref="AA203:AC205"/>
    <mergeCell ref="AD203:AD205"/>
    <mergeCell ref="G204:G205"/>
    <mergeCell ref="J204:J205"/>
    <mergeCell ref="K204:K205"/>
    <mergeCell ref="N204:N205"/>
    <mergeCell ref="O204:O205"/>
    <mergeCell ref="R204:R205"/>
    <mergeCell ref="C203:F204"/>
    <mergeCell ref="H203:I203"/>
    <mergeCell ref="L203:M203"/>
    <mergeCell ref="P203:Q203"/>
    <mergeCell ref="S203:T205"/>
    <mergeCell ref="U203:V205"/>
    <mergeCell ref="C205:F205"/>
    <mergeCell ref="W200:X202"/>
    <mergeCell ref="Y200:Z202"/>
    <mergeCell ref="AA200:AC202"/>
    <mergeCell ref="AD200:AD202"/>
    <mergeCell ref="G201:G202"/>
    <mergeCell ref="J201:J202"/>
    <mergeCell ref="K201:K202"/>
    <mergeCell ref="N201:N202"/>
    <mergeCell ref="O201:O202"/>
    <mergeCell ref="R201:R202"/>
    <mergeCell ref="C200:F201"/>
    <mergeCell ref="H200:I200"/>
    <mergeCell ref="L200:M200"/>
    <mergeCell ref="P200:Q200"/>
    <mergeCell ref="S200:T202"/>
    <mergeCell ref="U200:V202"/>
    <mergeCell ref="C202:F202"/>
    <mergeCell ref="W197:X199"/>
    <mergeCell ref="Y197:Z199"/>
    <mergeCell ref="AA197:AC199"/>
    <mergeCell ref="AD197:AD199"/>
    <mergeCell ref="G198:G199"/>
    <mergeCell ref="J198:J199"/>
    <mergeCell ref="K198:K199"/>
    <mergeCell ref="N198:N199"/>
    <mergeCell ref="O198:O199"/>
    <mergeCell ref="R198:R199"/>
    <mergeCell ref="C197:F198"/>
    <mergeCell ref="H197:I197"/>
    <mergeCell ref="L197:M197"/>
    <mergeCell ref="P197:Q197"/>
    <mergeCell ref="S197:T199"/>
    <mergeCell ref="U197:V199"/>
    <mergeCell ref="C199:F199"/>
    <mergeCell ref="W194:X196"/>
    <mergeCell ref="Y194:Z196"/>
    <mergeCell ref="AA194:AC196"/>
    <mergeCell ref="G196:J196"/>
    <mergeCell ref="K196:N196"/>
    <mergeCell ref="O196:R196"/>
    <mergeCell ref="C194:F196"/>
    <mergeCell ref="G194:J195"/>
    <mergeCell ref="K194:N195"/>
    <mergeCell ref="O194:R195"/>
    <mergeCell ref="S194:T196"/>
    <mergeCell ref="U194:V196"/>
    <mergeCell ref="W189:X191"/>
    <mergeCell ref="Y189:Z191"/>
    <mergeCell ref="AA189:AC191"/>
    <mergeCell ref="AD189:AD191"/>
    <mergeCell ref="G190:G191"/>
    <mergeCell ref="J190:J191"/>
    <mergeCell ref="K190:K191"/>
    <mergeCell ref="N190:N191"/>
    <mergeCell ref="O190:O191"/>
    <mergeCell ref="R190:R191"/>
    <mergeCell ref="C189:F190"/>
    <mergeCell ref="H189:I189"/>
    <mergeCell ref="L189:M189"/>
    <mergeCell ref="P189:Q189"/>
    <mergeCell ref="S189:T191"/>
    <mergeCell ref="U189:V191"/>
    <mergeCell ref="C191:F191"/>
    <mergeCell ref="W186:X188"/>
    <mergeCell ref="Y186:Z188"/>
    <mergeCell ref="AA186:AC188"/>
    <mergeCell ref="AD186:AD188"/>
    <mergeCell ref="G187:G188"/>
    <mergeCell ref="J187:J188"/>
    <mergeCell ref="K187:K188"/>
    <mergeCell ref="N187:N188"/>
    <mergeCell ref="O187:O188"/>
    <mergeCell ref="R187:R188"/>
    <mergeCell ref="C186:F187"/>
    <mergeCell ref="H186:I186"/>
    <mergeCell ref="L186:M186"/>
    <mergeCell ref="P186:Q186"/>
    <mergeCell ref="S186:T188"/>
    <mergeCell ref="U186:V188"/>
    <mergeCell ref="C188:F188"/>
    <mergeCell ref="W183:X185"/>
    <mergeCell ref="Y183:Z185"/>
    <mergeCell ref="AA183:AC185"/>
    <mergeCell ref="AD183:AD185"/>
    <mergeCell ref="G184:G185"/>
    <mergeCell ref="J184:J185"/>
    <mergeCell ref="K184:K185"/>
    <mergeCell ref="N184:N185"/>
    <mergeCell ref="O184:O185"/>
    <mergeCell ref="R184:R185"/>
    <mergeCell ref="C183:F184"/>
    <mergeCell ref="H183:I183"/>
    <mergeCell ref="L183:M183"/>
    <mergeCell ref="P183:Q183"/>
    <mergeCell ref="S183:T185"/>
    <mergeCell ref="U183:V185"/>
    <mergeCell ref="C185:F185"/>
    <mergeCell ref="W180:X182"/>
    <mergeCell ref="Y180:Z182"/>
    <mergeCell ref="AA180:AC182"/>
    <mergeCell ref="G182:J182"/>
    <mergeCell ref="K182:N182"/>
    <mergeCell ref="O182:R182"/>
    <mergeCell ref="C180:F182"/>
    <mergeCell ref="G180:J181"/>
    <mergeCell ref="K180:N181"/>
    <mergeCell ref="O180:R181"/>
    <mergeCell ref="S180:T182"/>
    <mergeCell ref="U180:V182"/>
    <mergeCell ref="W173:X175"/>
    <mergeCell ref="Y173:Z175"/>
    <mergeCell ref="AA173:AC175"/>
    <mergeCell ref="AD173:AD175"/>
    <mergeCell ref="G174:G175"/>
    <mergeCell ref="J174:J175"/>
    <mergeCell ref="K174:K175"/>
    <mergeCell ref="N174:N175"/>
    <mergeCell ref="O174:O175"/>
    <mergeCell ref="R174:R175"/>
    <mergeCell ref="C173:F174"/>
    <mergeCell ref="H173:I173"/>
    <mergeCell ref="L173:M173"/>
    <mergeCell ref="P173:Q173"/>
    <mergeCell ref="S173:T175"/>
    <mergeCell ref="U173:V175"/>
    <mergeCell ref="C175:F175"/>
    <mergeCell ref="W170:X172"/>
    <mergeCell ref="Y170:Z172"/>
    <mergeCell ref="AA170:AC172"/>
    <mergeCell ref="AD170:AD172"/>
    <mergeCell ref="G171:G172"/>
    <mergeCell ref="J171:J172"/>
    <mergeCell ref="K171:K172"/>
    <mergeCell ref="N171:N172"/>
    <mergeCell ref="O171:O172"/>
    <mergeCell ref="R171:R172"/>
    <mergeCell ref="C170:F171"/>
    <mergeCell ref="H170:I170"/>
    <mergeCell ref="L170:M170"/>
    <mergeCell ref="P170:Q170"/>
    <mergeCell ref="S170:T172"/>
    <mergeCell ref="U170:V172"/>
    <mergeCell ref="C172:F172"/>
    <mergeCell ref="W167:X169"/>
    <mergeCell ref="Y167:Z169"/>
    <mergeCell ref="AA167:AC169"/>
    <mergeCell ref="AD167:AD169"/>
    <mergeCell ref="G168:G169"/>
    <mergeCell ref="J168:J169"/>
    <mergeCell ref="K168:K169"/>
    <mergeCell ref="N168:N169"/>
    <mergeCell ref="O168:O169"/>
    <mergeCell ref="R168:R169"/>
    <mergeCell ref="C167:F168"/>
    <mergeCell ref="H167:I167"/>
    <mergeCell ref="L167:M167"/>
    <mergeCell ref="P167:Q167"/>
    <mergeCell ref="S167:T169"/>
    <mergeCell ref="U167:V169"/>
    <mergeCell ref="C169:F169"/>
    <mergeCell ref="W164:X166"/>
    <mergeCell ref="Y164:Z166"/>
    <mergeCell ref="AA164:AC166"/>
    <mergeCell ref="G166:J166"/>
    <mergeCell ref="K166:N166"/>
    <mergeCell ref="O166:R166"/>
    <mergeCell ref="C164:F166"/>
    <mergeCell ref="G164:J165"/>
    <mergeCell ref="K164:N165"/>
    <mergeCell ref="O164:R165"/>
    <mergeCell ref="S164:T166"/>
    <mergeCell ref="U164:V166"/>
    <mergeCell ref="W159:X161"/>
    <mergeCell ref="Y159:Z161"/>
    <mergeCell ref="AA159:AC161"/>
    <mergeCell ref="AD159:AD161"/>
    <mergeCell ref="G160:G161"/>
    <mergeCell ref="J160:J161"/>
    <mergeCell ref="K160:K161"/>
    <mergeCell ref="N160:N161"/>
    <mergeCell ref="O160:O161"/>
    <mergeCell ref="R160:R161"/>
    <mergeCell ref="C159:F160"/>
    <mergeCell ref="H159:I159"/>
    <mergeCell ref="L159:M159"/>
    <mergeCell ref="P159:Q159"/>
    <mergeCell ref="S159:T161"/>
    <mergeCell ref="U159:V161"/>
    <mergeCell ref="C161:F161"/>
    <mergeCell ref="W156:X158"/>
    <mergeCell ref="Y156:Z158"/>
    <mergeCell ref="AA156:AC158"/>
    <mergeCell ref="AD156:AD158"/>
    <mergeCell ref="G157:G158"/>
    <mergeCell ref="J157:J158"/>
    <mergeCell ref="K157:K158"/>
    <mergeCell ref="N157:N158"/>
    <mergeCell ref="O157:O158"/>
    <mergeCell ref="R157:R158"/>
    <mergeCell ref="C156:F157"/>
    <mergeCell ref="H156:I156"/>
    <mergeCell ref="L156:M156"/>
    <mergeCell ref="P156:Q156"/>
    <mergeCell ref="S156:T158"/>
    <mergeCell ref="U156:V158"/>
    <mergeCell ref="C158:F158"/>
    <mergeCell ref="W153:X155"/>
    <mergeCell ref="Y153:Z155"/>
    <mergeCell ref="AA153:AC155"/>
    <mergeCell ref="AD153:AD155"/>
    <mergeCell ref="G154:G155"/>
    <mergeCell ref="J154:J155"/>
    <mergeCell ref="K154:K155"/>
    <mergeCell ref="N154:N155"/>
    <mergeCell ref="O154:O155"/>
    <mergeCell ref="R154:R155"/>
    <mergeCell ref="C153:F154"/>
    <mergeCell ref="H153:I153"/>
    <mergeCell ref="L153:M153"/>
    <mergeCell ref="P153:Q153"/>
    <mergeCell ref="S153:T155"/>
    <mergeCell ref="U153:V155"/>
    <mergeCell ref="C155:F155"/>
    <mergeCell ref="W150:X152"/>
    <mergeCell ref="Y150:Z152"/>
    <mergeCell ref="AA150:AC152"/>
    <mergeCell ref="G152:J152"/>
    <mergeCell ref="K152:N152"/>
    <mergeCell ref="O152:R152"/>
    <mergeCell ref="C150:F152"/>
    <mergeCell ref="G150:J151"/>
    <mergeCell ref="K150:N151"/>
    <mergeCell ref="O150:R151"/>
    <mergeCell ref="S150:T152"/>
    <mergeCell ref="U150:V152"/>
    <mergeCell ref="W145:X147"/>
    <mergeCell ref="Y145:Z147"/>
    <mergeCell ref="AA145:AC147"/>
    <mergeCell ref="AD145:AD147"/>
    <mergeCell ref="G146:G147"/>
    <mergeCell ref="J146:J147"/>
    <mergeCell ref="K146:K147"/>
    <mergeCell ref="N146:N147"/>
    <mergeCell ref="O146:O147"/>
    <mergeCell ref="R146:R147"/>
    <mergeCell ref="C145:F146"/>
    <mergeCell ref="H145:I145"/>
    <mergeCell ref="L145:M145"/>
    <mergeCell ref="P145:Q145"/>
    <mergeCell ref="S145:T147"/>
    <mergeCell ref="U145:V147"/>
    <mergeCell ref="C147:F147"/>
    <mergeCell ref="W142:X144"/>
    <mergeCell ref="Y142:Z144"/>
    <mergeCell ref="AA142:AC144"/>
    <mergeCell ref="AD142:AD144"/>
    <mergeCell ref="G143:G144"/>
    <mergeCell ref="J143:J144"/>
    <mergeCell ref="K143:K144"/>
    <mergeCell ref="N143:N144"/>
    <mergeCell ref="O143:O144"/>
    <mergeCell ref="R143:R144"/>
    <mergeCell ref="C142:F143"/>
    <mergeCell ref="H142:I142"/>
    <mergeCell ref="L142:M142"/>
    <mergeCell ref="P142:Q142"/>
    <mergeCell ref="S142:T144"/>
    <mergeCell ref="U142:V144"/>
    <mergeCell ref="C144:F144"/>
    <mergeCell ref="W139:X141"/>
    <mergeCell ref="Y139:Z141"/>
    <mergeCell ref="AA139:AC141"/>
    <mergeCell ref="AD139:AD141"/>
    <mergeCell ref="G140:G141"/>
    <mergeCell ref="J140:J141"/>
    <mergeCell ref="K140:K141"/>
    <mergeCell ref="N140:N141"/>
    <mergeCell ref="O140:O141"/>
    <mergeCell ref="R140:R141"/>
    <mergeCell ref="C139:F140"/>
    <mergeCell ref="H139:I139"/>
    <mergeCell ref="L139:M139"/>
    <mergeCell ref="P139:Q139"/>
    <mergeCell ref="S139:T141"/>
    <mergeCell ref="U139:V141"/>
    <mergeCell ref="C141:F141"/>
    <mergeCell ref="W136:X138"/>
    <mergeCell ref="Y136:Z138"/>
    <mergeCell ref="AA136:AC138"/>
    <mergeCell ref="G138:J138"/>
    <mergeCell ref="K138:N138"/>
    <mergeCell ref="O138:R138"/>
    <mergeCell ref="C136:F138"/>
    <mergeCell ref="G136:J137"/>
    <mergeCell ref="K136:N137"/>
    <mergeCell ref="O136:R137"/>
    <mergeCell ref="S136:T138"/>
    <mergeCell ref="U136:V138"/>
    <mergeCell ref="W131:X133"/>
    <mergeCell ref="Y131:Z133"/>
    <mergeCell ref="AA131:AC133"/>
    <mergeCell ref="AD131:AD133"/>
    <mergeCell ref="G132:G133"/>
    <mergeCell ref="J132:J133"/>
    <mergeCell ref="K132:K133"/>
    <mergeCell ref="N132:N133"/>
    <mergeCell ref="O132:O133"/>
    <mergeCell ref="R132:R133"/>
    <mergeCell ref="C131:F132"/>
    <mergeCell ref="H131:I131"/>
    <mergeCell ref="L131:M131"/>
    <mergeCell ref="P131:Q131"/>
    <mergeCell ref="S131:T133"/>
    <mergeCell ref="U131:V133"/>
    <mergeCell ref="C133:F133"/>
    <mergeCell ref="W128:X130"/>
    <mergeCell ref="Y128:Z130"/>
    <mergeCell ref="AA128:AC130"/>
    <mergeCell ref="AD128:AD130"/>
    <mergeCell ref="G129:G130"/>
    <mergeCell ref="J129:J130"/>
    <mergeCell ref="K129:K130"/>
    <mergeCell ref="N129:N130"/>
    <mergeCell ref="O129:O130"/>
    <mergeCell ref="R129:R130"/>
    <mergeCell ref="C128:F129"/>
    <mergeCell ref="H128:I128"/>
    <mergeCell ref="L128:M128"/>
    <mergeCell ref="P128:Q128"/>
    <mergeCell ref="S128:T130"/>
    <mergeCell ref="U128:V130"/>
    <mergeCell ref="C130:F130"/>
    <mergeCell ref="W125:X127"/>
    <mergeCell ref="Y125:Z127"/>
    <mergeCell ref="AA125:AC127"/>
    <mergeCell ref="AD125:AD127"/>
    <mergeCell ref="G126:G127"/>
    <mergeCell ref="J126:J127"/>
    <mergeCell ref="K126:K127"/>
    <mergeCell ref="N126:N127"/>
    <mergeCell ref="O126:O127"/>
    <mergeCell ref="R126:R127"/>
    <mergeCell ref="C125:F126"/>
    <mergeCell ref="H125:I125"/>
    <mergeCell ref="L125:M125"/>
    <mergeCell ref="P125:Q125"/>
    <mergeCell ref="S125:T127"/>
    <mergeCell ref="U125:V127"/>
    <mergeCell ref="C127:F127"/>
    <mergeCell ref="W122:X124"/>
    <mergeCell ref="Y122:Z124"/>
    <mergeCell ref="AA122:AC124"/>
    <mergeCell ref="G124:J124"/>
    <mergeCell ref="K124:N124"/>
    <mergeCell ref="O124:R124"/>
    <mergeCell ref="C122:F124"/>
    <mergeCell ref="G122:J123"/>
    <mergeCell ref="K122:N123"/>
    <mergeCell ref="O122:R123"/>
    <mergeCell ref="S122:T124"/>
    <mergeCell ref="U122:V124"/>
    <mergeCell ref="W115:X117"/>
    <mergeCell ref="Y115:Z117"/>
    <mergeCell ref="AA115:AC117"/>
    <mergeCell ref="AD115:AD117"/>
    <mergeCell ref="G116:G117"/>
    <mergeCell ref="J116:J117"/>
    <mergeCell ref="K116:K117"/>
    <mergeCell ref="N116:N117"/>
    <mergeCell ref="O116:O117"/>
    <mergeCell ref="R116:R117"/>
    <mergeCell ref="C115:F116"/>
    <mergeCell ref="H115:I115"/>
    <mergeCell ref="L115:M115"/>
    <mergeCell ref="P115:Q115"/>
    <mergeCell ref="S115:T117"/>
    <mergeCell ref="U115:V117"/>
    <mergeCell ref="C117:F117"/>
    <mergeCell ref="W112:X114"/>
    <mergeCell ref="Y112:Z114"/>
    <mergeCell ref="AA112:AC114"/>
    <mergeCell ref="AD112:AD114"/>
    <mergeCell ref="G113:G114"/>
    <mergeCell ref="J113:J114"/>
    <mergeCell ref="K113:K114"/>
    <mergeCell ref="N113:N114"/>
    <mergeCell ref="O113:O114"/>
    <mergeCell ref="R113:R114"/>
    <mergeCell ref="C112:F113"/>
    <mergeCell ref="H112:I112"/>
    <mergeCell ref="L112:M112"/>
    <mergeCell ref="P112:Q112"/>
    <mergeCell ref="S112:T114"/>
    <mergeCell ref="U112:V114"/>
    <mergeCell ref="C114:F114"/>
    <mergeCell ref="W109:X111"/>
    <mergeCell ref="Y109:Z111"/>
    <mergeCell ref="AA109:AC111"/>
    <mergeCell ref="AD109:AD111"/>
    <mergeCell ref="G110:G111"/>
    <mergeCell ref="J110:J111"/>
    <mergeCell ref="K110:K111"/>
    <mergeCell ref="N110:N111"/>
    <mergeCell ref="O110:O111"/>
    <mergeCell ref="R110:R111"/>
    <mergeCell ref="C109:F110"/>
    <mergeCell ref="H109:I109"/>
    <mergeCell ref="L109:M109"/>
    <mergeCell ref="P109:Q109"/>
    <mergeCell ref="S109:T111"/>
    <mergeCell ref="U109:V111"/>
    <mergeCell ref="C111:F111"/>
    <mergeCell ref="W106:X108"/>
    <mergeCell ref="Y106:Z108"/>
    <mergeCell ref="AA106:AC108"/>
    <mergeCell ref="G108:J108"/>
    <mergeCell ref="K108:N108"/>
    <mergeCell ref="O108:R108"/>
    <mergeCell ref="C106:F108"/>
    <mergeCell ref="G106:J107"/>
    <mergeCell ref="K106:N107"/>
    <mergeCell ref="O106:R107"/>
    <mergeCell ref="S106:T108"/>
    <mergeCell ref="U106:V108"/>
    <mergeCell ref="W101:X103"/>
    <mergeCell ref="Y101:Z103"/>
    <mergeCell ref="AA101:AC103"/>
    <mergeCell ref="AD101:AD103"/>
    <mergeCell ref="G102:G103"/>
    <mergeCell ref="J102:J103"/>
    <mergeCell ref="K102:K103"/>
    <mergeCell ref="N102:N103"/>
    <mergeCell ref="O102:O103"/>
    <mergeCell ref="R102:R103"/>
    <mergeCell ref="C101:F102"/>
    <mergeCell ref="H101:I101"/>
    <mergeCell ref="L101:M101"/>
    <mergeCell ref="P101:Q101"/>
    <mergeCell ref="S101:T103"/>
    <mergeCell ref="U101:V103"/>
    <mergeCell ref="C103:F103"/>
    <mergeCell ref="W98:X100"/>
    <mergeCell ref="Y98:Z100"/>
    <mergeCell ref="AA98:AC100"/>
    <mergeCell ref="AD98:AD100"/>
    <mergeCell ref="G99:G100"/>
    <mergeCell ref="J99:J100"/>
    <mergeCell ref="K99:K100"/>
    <mergeCell ref="N99:N100"/>
    <mergeCell ref="O99:O100"/>
    <mergeCell ref="R99:R100"/>
    <mergeCell ref="C98:F99"/>
    <mergeCell ref="H98:I98"/>
    <mergeCell ref="L98:M98"/>
    <mergeCell ref="P98:Q98"/>
    <mergeCell ref="S98:T100"/>
    <mergeCell ref="U98:V100"/>
    <mergeCell ref="C100:F100"/>
    <mergeCell ref="W95:X97"/>
    <mergeCell ref="Y95:Z97"/>
    <mergeCell ref="AA95:AC97"/>
    <mergeCell ref="AD95:AD97"/>
    <mergeCell ref="G96:G97"/>
    <mergeCell ref="J96:J97"/>
    <mergeCell ref="K96:K97"/>
    <mergeCell ref="N96:N97"/>
    <mergeCell ref="O96:O97"/>
    <mergeCell ref="R96:R97"/>
    <mergeCell ref="C95:F96"/>
    <mergeCell ref="H95:I95"/>
    <mergeCell ref="L95:M95"/>
    <mergeCell ref="P95:Q95"/>
    <mergeCell ref="S95:T97"/>
    <mergeCell ref="U95:V97"/>
    <mergeCell ref="C97:F97"/>
    <mergeCell ref="W92:X94"/>
    <mergeCell ref="Y92:Z94"/>
    <mergeCell ref="AA92:AC94"/>
    <mergeCell ref="G94:J94"/>
    <mergeCell ref="K94:N94"/>
    <mergeCell ref="O94:R94"/>
    <mergeCell ref="C92:F94"/>
    <mergeCell ref="G92:J93"/>
    <mergeCell ref="K92:N93"/>
    <mergeCell ref="O92:R93"/>
    <mergeCell ref="S92:T94"/>
    <mergeCell ref="U92:V94"/>
    <mergeCell ref="W87:X89"/>
    <mergeCell ref="Y87:Z89"/>
    <mergeCell ref="AA87:AC89"/>
    <mergeCell ref="AD87:AD89"/>
    <mergeCell ref="G88:G89"/>
    <mergeCell ref="J88:J89"/>
    <mergeCell ref="K88:K89"/>
    <mergeCell ref="N88:N89"/>
    <mergeCell ref="O88:O89"/>
    <mergeCell ref="R88:R89"/>
    <mergeCell ref="C87:F88"/>
    <mergeCell ref="H87:I87"/>
    <mergeCell ref="L87:M87"/>
    <mergeCell ref="P87:Q87"/>
    <mergeCell ref="S87:T89"/>
    <mergeCell ref="U87:V89"/>
    <mergeCell ref="C89:F89"/>
    <mergeCell ref="W84:X86"/>
    <mergeCell ref="Y84:Z86"/>
    <mergeCell ref="AA84:AC86"/>
    <mergeCell ref="AD84:AD86"/>
    <mergeCell ref="G85:G86"/>
    <mergeCell ref="J85:J86"/>
    <mergeCell ref="K85:K86"/>
    <mergeCell ref="N85:N86"/>
    <mergeCell ref="O85:O86"/>
    <mergeCell ref="R85:R86"/>
    <mergeCell ref="C84:F85"/>
    <mergeCell ref="H84:I84"/>
    <mergeCell ref="L84:M84"/>
    <mergeCell ref="P84:Q84"/>
    <mergeCell ref="S84:T86"/>
    <mergeCell ref="U84:V86"/>
    <mergeCell ref="C86:F86"/>
    <mergeCell ref="W81:X83"/>
    <mergeCell ref="Y81:Z83"/>
    <mergeCell ref="AA81:AC83"/>
    <mergeCell ref="AD81:AD83"/>
    <mergeCell ref="G82:G83"/>
    <mergeCell ref="J82:J83"/>
    <mergeCell ref="K82:K83"/>
    <mergeCell ref="N82:N83"/>
    <mergeCell ref="O82:O83"/>
    <mergeCell ref="R82:R83"/>
    <mergeCell ref="C81:F82"/>
    <mergeCell ref="H81:I81"/>
    <mergeCell ref="L81:M81"/>
    <mergeCell ref="P81:Q81"/>
    <mergeCell ref="S81:T83"/>
    <mergeCell ref="U81:V83"/>
    <mergeCell ref="C83:F83"/>
    <mergeCell ref="W78:X80"/>
    <mergeCell ref="Y78:Z80"/>
    <mergeCell ref="AA78:AC80"/>
    <mergeCell ref="G80:J80"/>
    <mergeCell ref="K80:N80"/>
    <mergeCell ref="O80:R80"/>
    <mergeCell ref="C78:F80"/>
    <mergeCell ref="G78:J79"/>
    <mergeCell ref="K78:N79"/>
    <mergeCell ref="O78:R79"/>
    <mergeCell ref="S78:T80"/>
    <mergeCell ref="U78:V80"/>
    <mergeCell ref="W73:X75"/>
    <mergeCell ref="Y73:Z75"/>
    <mergeCell ref="AA73:AC75"/>
    <mergeCell ref="AD73:AD75"/>
    <mergeCell ref="G74:G75"/>
    <mergeCell ref="J74:J75"/>
    <mergeCell ref="K74:K75"/>
    <mergeCell ref="N74:N75"/>
    <mergeCell ref="O74:O75"/>
    <mergeCell ref="R74:R75"/>
    <mergeCell ref="C73:F74"/>
    <mergeCell ref="H73:I73"/>
    <mergeCell ref="L73:M73"/>
    <mergeCell ref="P73:Q73"/>
    <mergeCell ref="S73:T75"/>
    <mergeCell ref="U73:V75"/>
    <mergeCell ref="C75:F75"/>
    <mergeCell ref="W70:X72"/>
    <mergeCell ref="Y70:Z72"/>
    <mergeCell ref="AA70:AC72"/>
    <mergeCell ref="AD70:AD72"/>
    <mergeCell ref="G71:G72"/>
    <mergeCell ref="J71:J72"/>
    <mergeCell ref="K71:K72"/>
    <mergeCell ref="N71:N72"/>
    <mergeCell ref="O71:O72"/>
    <mergeCell ref="R71:R72"/>
    <mergeCell ref="C70:F71"/>
    <mergeCell ref="H70:I70"/>
    <mergeCell ref="L70:M70"/>
    <mergeCell ref="P70:Q70"/>
    <mergeCell ref="S70:T72"/>
    <mergeCell ref="U70:V72"/>
    <mergeCell ref="C72:F72"/>
    <mergeCell ref="W67:X69"/>
    <mergeCell ref="Y67:Z69"/>
    <mergeCell ref="AA67:AC69"/>
    <mergeCell ref="AD67:AD69"/>
    <mergeCell ref="G68:G69"/>
    <mergeCell ref="J68:J69"/>
    <mergeCell ref="K68:K69"/>
    <mergeCell ref="N68:N69"/>
    <mergeCell ref="O68:O69"/>
    <mergeCell ref="R68:R69"/>
    <mergeCell ref="C67:F68"/>
    <mergeCell ref="H67:I67"/>
    <mergeCell ref="L67:M67"/>
    <mergeCell ref="P67:Q67"/>
    <mergeCell ref="S67:T69"/>
    <mergeCell ref="U67:V69"/>
    <mergeCell ref="C69:F69"/>
    <mergeCell ref="W64:X66"/>
    <mergeCell ref="Y64:Z66"/>
    <mergeCell ref="AA64:AC66"/>
    <mergeCell ref="G66:J66"/>
    <mergeCell ref="K66:N66"/>
    <mergeCell ref="O66:R66"/>
    <mergeCell ref="C64:F66"/>
    <mergeCell ref="G64:J65"/>
    <mergeCell ref="K64:N65"/>
    <mergeCell ref="O64:R65"/>
    <mergeCell ref="S64:T66"/>
    <mergeCell ref="U64:V66"/>
    <mergeCell ref="W59:X61"/>
    <mergeCell ref="Y59:Z61"/>
    <mergeCell ref="AA59:AC61"/>
    <mergeCell ref="AD59:AD61"/>
    <mergeCell ref="G60:G61"/>
    <mergeCell ref="J60:J61"/>
    <mergeCell ref="K60:K61"/>
    <mergeCell ref="N60:N61"/>
    <mergeCell ref="O60:O61"/>
    <mergeCell ref="R60:R61"/>
    <mergeCell ref="C59:F60"/>
    <mergeCell ref="H59:I59"/>
    <mergeCell ref="L59:M59"/>
    <mergeCell ref="P59:Q59"/>
    <mergeCell ref="S59:T61"/>
    <mergeCell ref="U59:V61"/>
    <mergeCell ref="C61:F61"/>
    <mergeCell ref="W56:X58"/>
    <mergeCell ref="Y56:Z58"/>
    <mergeCell ref="AA56:AC58"/>
    <mergeCell ref="AD56:AD58"/>
    <mergeCell ref="G57:G58"/>
    <mergeCell ref="J57:J58"/>
    <mergeCell ref="K57:K58"/>
    <mergeCell ref="N57:N58"/>
    <mergeCell ref="O57:O58"/>
    <mergeCell ref="R57:R58"/>
    <mergeCell ref="C56:F57"/>
    <mergeCell ref="H56:I56"/>
    <mergeCell ref="L56:M56"/>
    <mergeCell ref="P56:Q56"/>
    <mergeCell ref="S56:T58"/>
    <mergeCell ref="U56:V58"/>
    <mergeCell ref="C58:F58"/>
    <mergeCell ref="W53:X55"/>
    <mergeCell ref="Y53:Z55"/>
    <mergeCell ref="AA53:AC55"/>
    <mergeCell ref="AD53:AD55"/>
    <mergeCell ref="G54:G55"/>
    <mergeCell ref="J54:J55"/>
    <mergeCell ref="K54:K55"/>
    <mergeCell ref="N54:N55"/>
    <mergeCell ref="O54:O55"/>
    <mergeCell ref="R54:R55"/>
    <mergeCell ref="C53:F54"/>
    <mergeCell ref="H53:I53"/>
    <mergeCell ref="L53:M53"/>
    <mergeCell ref="P53:Q53"/>
    <mergeCell ref="S53:T55"/>
    <mergeCell ref="U53:V55"/>
    <mergeCell ref="C55:F55"/>
    <mergeCell ref="W50:X52"/>
    <mergeCell ref="Y50:Z52"/>
    <mergeCell ref="AA50:AC52"/>
    <mergeCell ref="G52:J52"/>
    <mergeCell ref="K52:N52"/>
    <mergeCell ref="O52:R52"/>
    <mergeCell ref="C50:F52"/>
    <mergeCell ref="G50:J51"/>
    <mergeCell ref="K50:N51"/>
    <mergeCell ref="O50:R51"/>
    <mergeCell ref="S50:T52"/>
    <mergeCell ref="U50:V52"/>
    <mergeCell ref="W45:X47"/>
    <mergeCell ref="Y45:Z47"/>
    <mergeCell ref="AA45:AC47"/>
    <mergeCell ref="AD45:AD47"/>
    <mergeCell ref="G46:G47"/>
    <mergeCell ref="J46:J47"/>
    <mergeCell ref="K46:K47"/>
    <mergeCell ref="N46:N47"/>
    <mergeCell ref="O46:O47"/>
    <mergeCell ref="R46:R47"/>
    <mergeCell ref="C45:F46"/>
    <mergeCell ref="H45:I45"/>
    <mergeCell ref="L45:M45"/>
    <mergeCell ref="P45:Q45"/>
    <mergeCell ref="S45:T47"/>
    <mergeCell ref="U45:V47"/>
    <mergeCell ref="C47:F47"/>
    <mergeCell ref="W42:X44"/>
    <mergeCell ref="Y42:Z44"/>
    <mergeCell ref="AA42:AC44"/>
    <mergeCell ref="AD42:AD44"/>
    <mergeCell ref="G43:G44"/>
    <mergeCell ref="J43:J44"/>
    <mergeCell ref="K43:K44"/>
    <mergeCell ref="N43:N44"/>
    <mergeCell ref="O43:O44"/>
    <mergeCell ref="R43:R44"/>
    <mergeCell ref="C42:F43"/>
    <mergeCell ref="H42:I42"/>
    <mergeCell ref="L42:M42"/>
    <mergeCell ref="P42:Q42"/>
    <mergeCell ref="S42:T44"/>
    <mergeCell ref="U42:V44"/>
    <mergeCell ref="C44:F44"/>
    <mergeCell ref="W39:X41"/>
    <mergeCell ref="Y39:Z41"/>
    <mergeCell ref="AA39:AC41"/>
    <mergeCell ref="AD39:AD41"/>
    <mergeCell ref="G40:G41"/>
    <mergeCell ref="J40:J41"/>
    <mergeCell ref="K40:K41"/>
    <mergeCell ref="N40:N41"/>
    <mergeCell ref="O40:O41"/>
    <mergeCell ref="R40:R41"/>
    <mergeCell ref="C39:F40"/>
    <mergeCell ref="H39:I39"/>
    <mergeCell ref="L39:M39"/>
    <mergeCell ref="P39:Q39"/>
    <mergeCell ref="S39:T41"/>
    <mergeCell ref="U39:V41"/>
    <mergeCell ref="C41:F41"/>
    <mergeCell ref="W36:X38"/>
    <mergeCell ref="Y36:Z38"/>
    <mergeCell ref="AA36:AC38"/>
    <mergeCell ref="G38:J38"/>
    <mergeCell ref="K38:N38"/>
    <mergeCell ref="O38:R38"/>
    <mergeCell ref="C36:F38"/>
    <mergeCell ref="G36:J37"/>
    <mergeCell ref="K36:N37"/>
    <mergeCell ref="O36:R37"/>
    <mergeCell ref="S36:T38"/>
    <mergeCell ref="U36:V38"/>
    <mergeCell ref="W31:X33"/>
    <mergeCell ref="Y31:Z33"/>
    <mergeCell ref="AA31:AC33"/>
    <mergeCell ref="AD31:AD33"/>
    <mergeCell ref="G32:G33"/>
    <mergeCell ref="J32:J33"/>
    <mergeCell ref="K32:K33"/>
    <mergeCell ref="N32:N33"/>
    <mergeCell ref="O32:O33"/>
    <mergeCell ref="R32:R33"/>
    <mergeCell ref="C31:F32"/>
    <mergeCell ref="H31:I31"/>
    <mergeCell ref="L31:M31"/>
    <mergeCell ref="P31:Q31"/>
    <mergeCell ref="S31:T33"/>
    <mergeCell ref="U31:V33"/>
    <mergeCell ref="C33:F33"/>
    <mergeCell ref="W28:X30"/>
    <mergeCell ref="Y28:Z30"/>
    <mergeCell ref="AA28:AC30"/>
    <mergeCell ref="AD28:AD30"/>
    <mergeCell ref="G29:G30"/>
    <mergeCell ref="J29:J30"/>
    <mergeCell ref="K29:K30"/>
    <mergeCell ref="N29:N30"/>
    <mergeCell ref="O29:O30"/>
    <mergeCell ref="R29:R30"/>
    <mergeCell ref="C28:F29"/>
    <mergeCell ref="H28:I28"/>
    <mergeCell ref="L28:M28"/>
    <mergeCell ref="P28:Q28"/>
    <mergeCell ref="S28:T30"/>
    <mergeCell ref="U28:V30"/>
    <mergeCell ref="C30:F30"/>
    <mergeCell ref="W25:X27"/>
    <mergeCell ref="Y25:Z27"/>
    <mergeCell ref="AA25:AC27"/>
    <mergeCell ref="AD25:AD27"/>
    <mergeCell ref="G26:G27"/>
    <mergeCell ref="J26:J27"/>
    <mergeCell ref="K26:K27"/>
    <mergeCell ref="N26:N27"/>
    <mergeCell ref="O26:O27"/>
    <mergeCell ref="R26:R27"/>
    <mergeCell ref="C25:F26"/>
    <mergeCell ref="H25:I25"/>
    <mergeCell ref="L25:M25"/>
    <mergeCell ref="P25:Q25"/>
    <mergeCell ref="S25:T27"/>
    <mergeCell ref="U25:V27"/>
    <mergeCell ref="C27:F27"/>
    <mergeCell ref="W22:X24"/>
    <mergeCell ref="Y22:Z24"/>
    <mergeCell ref="AA22:AC24"/>
    <mergeCell ref="G24:J24"/>
    <mergeCell ref="K24:N24"/>
    <mergeCell ref="O24:R24"/>
    <mergeCell ref="C22:F24"/>
    <mergeCell ref="G22:J23"/>
    <mergeCell ref="K22:N23"/>
    <mergeCell ref="O22:R23"/>
    <mergeCell ref="S22:T24"/>
    <mergeCell ref="U22:V24"/>
    <mergeCell ref="J18:J19"/>
    <mergeCell ref="K18:K19"/>
    <mergeCell ref="N18:N19"/>
    <mergeCell ref="O18:O19"/>
    <mergeCell ref="R18:R19"/>
    <mergeCell ref="C19:F19"/>
    <mergeCell ref="S17:T19"/>
    <mergeCell ref="U17:V19"/>
    <mergeCell ref="W17:X19"/>
    <mergeCell ref="Y17:Z19"/>
    <mergeCell ref="AA17:AC19"/>
    <mergeCell ref="AD11:AD13"/>
    <mergeCell ref="G10:J10"/>
    <mergeCell ref="K10:N10"/>
    <mergeCell ref="O10:R10"/>
    <mergeCell ref="C11:F12"/>
    <mergeCell ref="H11:I11"/>
    <mergeCell ref="L11:M11"/>
    <mergeCell ref="P11:Q11"/>
    <mergeCell ref="G12:G13"/>
    <mergeCell ref="J12:J13"/>
    <mergeCell ref="K12:K13"/>
    <mergeCell ref="AD17:AD19"/>
    <mergeCell ref="K15:K16"/>
    <mergeCell ref="N15:N16"/>
    <mergeCell ref="O15:O16"/>
    <mergeCell ref="R15:R16"/>
    <mergeCell ref="C16:F16"/>
    <mergeCell ref="C17:F18"/>
    <mergeCell ref="H17:I17"/>
    <mergeCell ref="L17:M17"/>
    <mergeCell ref="P17:Q17"/>
    <mergeCell ref="G18:G19"/>
    <mergeCell ref="S14:T16"/>
    <mergeCell ref="U14:V16"/>
    <mergeCell ref="W14:X16"/>
    <mergeCell ref="Y14:Z16"/>
    <mergeCell ref="AA14:AC16"/>
    <mergeCell ref="AD14:AD16"/>
    <mergeCell ref="B1:AC3"/>
    <mergeCell ref="C8:F10"/>
    <mergeCell ref="G8:J9"/>
    <mergeCell ref="K8:N9"/>
    <mergeCell ref="O8:R9"/>
    <mergeCell ref="S8:T10"/>
    <mergeCell ref="U8:V10"/>
    <mergeCell ref="W8:X10"/>
    <mergeCell ref="Y8:Z10"/>
    <mergeCell ref="AA8:AC10"/>
    <mergeCell ref="N12:N13"/>
    <mergeCell ref="O12:O13"/>
    <mergeCell ref="R12:R13"/>
    <mergeCell ref="C13:F13"/>
    <mergeCell ref="C14:F15"/>
    <mergeCell ref="H14:I14"/>
    <mergeCell ref="L14:M14"/>
    <mergeCell ref="P14:Q14"/>
    <mergeCell ref="G15:G16"/>
    <mergeCell ref="J15:J16"/>
    <mergeCell ref="S11:T13"/>
    <mergeCell ref="U11:V13"/>
    <mergeCell ref="W11:X13"/>
    <mergeCell ref="Y11:Z13"/>
    <mergeCell ref="AA11:AC13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80" firstPageNumber="2" fitToHeight="15" orientation="portrait" useFirstPageNumber="1" r:id="rId1"/>
  <rowBreaks count="9" manualBreakCount="9">
    <brk id="62" min="1" max="28" man="1"/>
    <brk id="119" min="1" max="28" man="1"/>
    <brk id="177" min="1" max="28" man="1"/>
    <brk id="235" min="1" max="28" man="1"/>
    <brk id="293" min="1" max="28" man="1"/>
    <brk id="351" min="1" max="28" man="1"/>
    <brk id="409" min="1" max="28" man="1"/>
    <brk id="467" min="1" max="28" man="1"/>
    <brk id="525" min="1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62"/>
  <sheetViews>
    <sheetView view="pageBreakPreview" topLeftCell="S40" zoomScale="77" zoomScaleNormal="85" zoomScaleSheetLayoutView="77" workbookViewId="0">
      <selection activeCell="X53" sqref="X53"/>
    </sheetView>
  </sheetViews>
  <sheetFormatPr defaultRowHeight="21.95" customHeight="1"/>
  <cols>
    <col min="1" max="1" width="3.75" style="42" customWidth="1"/>
    <col min="2" max="2" width="3.625" style="42" customWidth="1"/>
    <col min="3" max="3" width="4.625" style="42" customWidth="1"/>
    <col min="4" max="4" width="8.125" style="42" bestFit="1" customWidth="1"/>
    <col min="5" max="5" width="5.5" style="42" customWidth="1"/>
    <col min="6" max="6" width="14.625" style="42" customWidth="1"/>
    <col min="7" max="7" width="3.125" style="42" bestFit="1" customWidth="1"/>
    <col min="8" max="8" width="14.625" style="42" customWidth="1"/>
    <col min="9" max="9" width="5.5" style="42" customWidth="1"/>
    <col min="10" max="11" width="14.625" style="42" customWidth="1"/>
    <col min="12" max="12" width="5.5" style="42" customWidth="1"/>
    <col min="13" max="13" width="14.625" style="42" customWidth="1"/>
    <col min="14" max="14" width="3.125" style="42" bestFit="1" customWidth="1"/>
    <col min="15" max="15" width="14.625" style="42" customWidth="1"/>
    <col min="16" max="16" width="5.5" style="42" customWidth="1"/>
    <col min="17" max="18" width="14.625" style="42" customWidth="1"/>
    <col min="19" max="20" width="5.5" style="81" customWidth="1"/>
    <col min="21" max="21" width="4.625" style="81" customWidth="1"/>
    <col min="22" max="22" width="8.125" style="42" bestFit="1" customWidth="1"/>
    <col min="23" max="23" width="5.5" style="42" customWidth="1"/>
    <col min="24" max="24" width="14.625" style="42" customWidth="1"/>
    <col min="25" max="25" width="3.125" style="42" bestFit="1" customWidth="1"/>
    <col min="26" max="26" width="14.625" style="42" customWidth="1"/>
    <col min="27" max="27" width="5.5" style="42" customWidth="1"/>
    <col min="28" max="29" width="14.625" style="42" customWidth="1"/>
    <col min="30" max="30" width="5.5" style="42" customWidth="1"/>
    <col min="31" max="31" width="14.625" style="42" customWidth="1"/>
    <col min="32" max="32" width="3.125" style="42" bestFit="1" customWidth="1"/>
    <col min="33" max="33" width="14.625" style="42" customWidth="1"/>
    <col min="34" max="34" width="5.5" style="42" customWidth="1"/>
    <col min="35" max="36" width="14.625" style="42" customWidth="1"/>
    <col min="37" max="37" width="3.625" style="42" customWidth="1"/>
    <col min="38" max="38" width="3.125" style="42" customWidth="1"/>
    <col min="39" max="59" width="9" style="42"/>
    <col min="60" max="60" width="5.125" style="42" customWidth="1"/>
    <col min="61" max="61" width="4.625" style="42" customWidth="1"/>
    <col min="62" max="70" width="10.75" style="42" customWidth="1"/>
    <col min="71" max="72" width="4.625" style="42" customWidth="1"/>
    <col min="73" max="81" width="10.75" style="42" customWidth="1"/>
    <col min="82" max="82" width="4.625" style="42" customWidth="1"/>
    <col min="83" max="315" width="9" style="42"/>
    <col min="316" max="316" width="5.125" style="42" customWidth="1"/>
    <col min="317" max="317" width="4.625" style="42" customWidth="1"/>
    <col min="318" max="326" width="10.75" style="42" customWidth="1"/>
    <col min="327" max="328" width="4.625" style="42" customWidth="1"/>
    <col min="329" max="337" width="10.75" style="42" customWidth="1"/>
    <col min="338" max="338" width="4.625" style="42" customWidth="1"/>
    <col min="339" max="571" width="9" style="42"/>
    <col min="572" max="572" width="5.125" style="42" customWidth="1"/>
    <col min="573" max="573" width="4.625" style="42" customWidth="1"/>
    <col min="574" max="582" width="10.75" style="42" customWidth="1"/>
    <col min="583" max="584" width="4.625" style="42" customWidth="1"/>
    <col min="585" max="593" width="10.75" style="42" customWidth="1"/>
    <col min="594" max="594" width="4.625" style="42" customWidth="1"/>
    <col min="595" max="827" width="9" style="42"/>
    <col min="828" max="828" width="5.125" style="42" customWidth="1"/>
    <col min="829" max="829" width="4.625" style="42" customWidth="1"/>
    <col min="830" max="838" width="10.75" style="42" customWidth="1"/>
    <col min="839" max="840" width="4.625" style="42" customWidth="1"/>
    <col min="841" max="849" width="10.75" style="42" customWidth="1"/>
    <col min="850" max="850" width="4.625" style="42" customWidth="1"/>
    <col min="851" max="1083" width="9" style="42"/>
    <col min="1084" max="1084" width="5.125" style="42" customWidth="1"/>
    <col min="1085" max="1085" width="4.625" style="42" customWidth="1"/>
    <col min="1086" max="1094" width="10.75" style="42" customWidth="1"/>
    <col min="1095" max="1096" width="4.625" style="42" customWidth="1"/>
    <col min="1097" max="1105" width="10.75" style="42" customWidth="1"/>
    <col min="1106" max="1106" width="4.625" style="42" customWidth="1"/>
    <col min="1107" max="1339" width="9" style="42"/>
    <col min="1340" max="1340" width="5.125" style="42" customWidth="1"/>
    <col min="1341" max="1341" width="4.625" style="42" customWidth="1"/>
    <col min="1342" max="1350" width="10.75" style="42" customWidth="1"/>
    <col min="1351" max="1352" width="4.625" style="42" customWidth="1"/>
    <col min="1353" max="1361" width="10.75" style="42" customWidth="1"/>
    <col min="1362" max="1362" width="4.625" style="42" customWidth="1"/>
    <col min="1363" max="1595" width="9" style="42"/>
    <col min="1596" max="1596" width="5.125" style="42" customWidth="1"/>
    <col min="1597" max="1597" width="4.625" style="42" customWidth="1"/>
    <col min="1598" max="1606" width="10.75" style="42" customWidth="1"/>
    <col min="1607" max="1608" width="4.625" style="42" customWidth="1"/>
    <col min="1609" max="1617" width="10.75" style="42" customWidth="1"/>
    <col min="1618" max="1618" width="4.625" style="42" customWidth="1"/>
    <col min="1619" max="1851" width="9" style="42"/>
    <col min="1852" max="1852" width="5.125" style="42" customWidth="1"/>
    <col min="1853" max="1853" width="4.625" style="42" customWidth="1"/>
    <col min="1854" max="1862" width="10.75" style="42" customWidth="1"/>
    <col min="1863" max="1864" width="4.625" style="42" customWidth="1"/>
    <col min="1865" max="1873" width="10.75" style="42" customWidth="1"/>
    <col min="1874" max="1874" width="4.625" style="42" customWidth="1"/>
    <col min="1875" max="2107" width="9" style="42"/>
    <col min="2108" max="2108" width="5.125" style="42" customWidth="1"/>
    <col min="2109" max="2109" width="4.625" style="42" customWidth="1"/>
    <col min="2110" max="2118" width="10.75" style="42" customWidth="1"/>
    <col min="2119" max="2120" width="4.625" style="42" customWidth="1"/>
    <col min="2121" max="2129" width="10.75" style="42" customWidth="1"/>
    <col min="2130" max="2130" width="4.625" style="42" customWidth="1"/>
    <col min="2131" max="2363" width="9" style="42"/>
    <col min="2364" max="2364" width="5.125" style="42" customWidth="1"/>
    <col min="2365" max="2365" width="4.625" style="42" customWidth="1"/>
    <col min="2366" max="2374" width="10.75" style="42" customWidth="1"/>
    <col min="2375" max="2376" width="4.625" style="42" customWidth="1"/>
    <col min="2377" max="2385" width="10.75" style="42" customWidth="1"/>
    <col min="2386" max="2386" width="4.625" style="42" customWidth="1"/>
    <col min="2387" max="2619" width="9" style="42"/>
    <col min="2620" max="2620" width="5.125" style="42" customWidth="1"/>
    <col min="2621" max="2621" width="4.625" style="42" customWidth="1"/>
    <col min="2622" max="2630" width="10.75" style="42" customWidth="1"/>
    <col min="2631" max="2632" width="4.625" style="42" customWidth="1"/>
    <col min="2633" max="2641" width="10.75" style="42" customWidth="1"/>
    <col min="2642" max="2642" width="4.625" style="42" customWidth="1"/>
    <col min="2643" max="2875" width="9" style="42"/>
    <col min="2876" max="2876" width="5.125" style="42" customWidth="1"/>
    <col min="2877" max="2877" width="4.625" style="42" customWidth="1"/>
    <col min="2878" max="2886" width="10.75" style="42" customWidth="1"/>
    <col min="2887" max="2888" width="4.625" style="42" customWidth="1"/>
    <col min="2889" max="2897" width="10.75" style="42" customWidth="1"/>
    <col min="2898" max="2898" width="4.625" style="42" customWidth="1"/>
    <col min="2899" max="3131" width="9" style="42"/>
    <col min="3132" max="3132" width="5.125" style="42" customWidth="1"/>
    <col min="3133" max="3133" width="4.625" style="42" customWidth="1"/>
    <col min="3134" max="3142" width="10.75" style="42" customWidth="1"/>
    <col min="3143" max="3144" width="4.625" style="42" customWidth="1"/>
    <col min="3145" max="3153" width="10.75" style="42" customWidth="1"/>
    <col min="3154" max="3154" width="4.625" style="42" customWidth="1"/>
    <col min="3155" max="3387" width="9" style="42"/>
    <col min="3388" max="3388" width="5.125" style="42" customWidth="1"/>
    <col min="3389" max="3389" width="4.625" style="42" customWidth="1"/>
    <col min="3390" max="3398" width="10.75" style="42" customWidth="1"/>
    <col min="3399" max="3400" width="4.625" style="42" customWidth="1"/>
    <col min="3401" max="3409" width="10.75" style="42" customWidth="1"/>
    <col min="3410" max="3410" width="4.625" style="42" customWidth="1"/>
    <col min="3411" max="3643" width="9" style="42"/>
    <col min="3644" max="3644" width="5.125" style="42" customWidth="1"/>
    <col min="3645" max="3645" width="4.625" style="42" customWidth="1"/>
    <col min="3646" max="3654" width="10.75" style="42" customWidth="1"/>
    <col min="3655" max="3656" width="4.625" style="42" customWidth="1"/>
    <col min="3657" max="3665" width="10.75" style="42" customWidth="1"/>
    <col min="3666" max="3666" width="4.625" style="42" customWidth="1"/>
    <col min="3667" max="3899" width="9" style="42"/>
    <col min="3900" max="3900" width="5.125" style="42" customWidth="1"/>
    <col min="3901" max="3901" width="4.625" style="42" customWidth="1"/>
    <col min="3902" max="3910" width="10.75" style="42" customWidth="1"/>
    <col min="3911" max="3912" width="4.625" style="42" customWidth="1"/>
    <col min="3913" max="3921" width="10.75" style="42" customWidth="1"/>
    <col min="3922" max="3922" width="4.625" style="42" customWidth="1"/>
    <col min="3923" max="4155" width="9" style="42"/>
    <col min="4156" max="4156" width="5.125" style="42" customWidth="1"/>
    <col min="4157" max="4157" width="4.625" style="42" customWidth="1"/>
    <col min="4158" max="4166" width="10.75" style="42" customWidth="1"/>
    <col min="4167" max="4168" width="4.625" style="42" customWidth="1"/>
    <col min="4169" max="4177" width="10.75" style="42" customWidth="1"/>
    <col min="4178" max="4178" width="4.625" style="42" customWidth="1"/>
    <col min="4179" max="4411" width="9" style="42"/>
    <col min="4412" max="4412" width="5.125" style="42" customWidth="1"/>
    <col min="4413" max="4413" width="4.625" style="42" customWidth="1"/>
    <col min="4414" max="4422" width="10.75" style="42" customWidth="1"/>
    <col min="4423" max="4424" width="4.625" style="42" customWidth="1"/>
    <col min="4425" max="4433" width="10.75" style="42" customWidth="1"/>
    <col min="4434" max="4434" width="4.625" style="42" customWidth="1"/>
    <col min="4435" max="4667" width="9" style="42"/>
    <col min="4668" max="4668" width="5.125" style="42" customWidth="1"/>
    <col min="4669" max="4669" width="4.625" style="42" customWidth="1"/>
    <col min="4670" max="4678" width="10.75" style="42" customWidth="1"/>
    <col min="4679" max="4680" width="4.625" style="42" customWidth="1"/>
    <col min="4681" max="4689" width="10.75" style="42" customWidth="1"/>
    <col min="4690" max="4690" width="4.625" style="42" customWidth="1"/>
    <col min="4691" max="4923" width="9" style="42"/>
    <col min="4924" max="4924" width="5.125" style="42" customWidth="1"/>
    <col min="4925" max="4925" width="4.625" style="42" customWidth="1"/>
    <col min="4926" max="4934" width="10.75" style="42" customWidth="1"/>
    <col min="4935" max="4936" width="4.625" style="42" customWidth="1"/>
    <col min="4937" max="4945" width="10.75" style="42" customWidth="1"/>
    <col min="4946" max="4946" width="4.625" style="42" customWidth="1"/>
    <col min="4947" max="5179" width="9" style="42"/>
    <col min="5180" max="5180" width="5.125" style="42" customWidth="1"/>
    <col min="5181" max="5181" width="4.625" style="42" customWidth="1"/>
    <col min="5182" max="5190" width="10.75" style="42" customWidth="1"/>
    <col min="5191" max="5192" width="4.625" style="42" customWidth="1"/>
    <col min="5193" max="5201" width="10.75" style="42" customWidth="1"/>
    <col min="5202" max="5202" width="4.625" style="42" customWidth="1"/>
    <col min="5203" max="5435" width="9" style="42"/>
    <col min="5436" max="5436" width="5.125" style="42" customWidth="1"/>
    <col min="5437" max="5437" width="4.625" style="42" customWidth="1"/>
    <col min="5438" max="5446" width="10.75" style="42" customWidth="1"/>
    <col min="5447" max="5448" width="4.625" style="42" customWidth="1"/>
    <col min="5449" max="5457" width="10.75" style="42" customWidth="1"/>
    <col min="5458" max="5458" width="4.625" style="42" customWidth="1"/>
    <col min="5459" max="5691" width="9" style="42"/>
    <col min="5692" max="5692" width="5.125" style="42" customWidth="1"/>
    <col min="5693" max="5693" width="4.625" style="42" customWidth="1"/>
    <col min="5694" max="5702" width="10.75" style="42" customWidth="1"/>
    <col min="5703" max="5704" width="4.625" style="42" customWidth="1"/>
    <col min="5705" max="5713" width="10.75" style="42" customWidth="1"/>
    <col min="5714" max="5714" width="4.625" style="42" customWidth="1"/>
    <col min="5715" max="5947" width="9" style="42"/>
    <col min="5948" max="5948" width="5.125" style="42" customWidth="1"/>
    <col min="5949" max="5949" width="4.625" style="42" customWidth="1"/>
    <col min="5950" max="5958" width="10.75" style="42" customWidth="1"/>
    <col min="5959" max="5960" width="4.625" style="42" customWidth="1"/>
    <col min="5961" max="5969" width="10.75" style="42" customWidth="1"/>
    <col min="5970" max="5970" width="4.625" style="42" customWidth="1"/>
    <col min="5971" max="6203" width="9" style="42"/>
    <col min="6204" max="6204" width="5.125" style="42" customWidth="1"/>
    <col min="6205" max="6205" width="4.625" style="42" customWidth="1"/>
    <col min="6206" max="6214" width="10.75" style="42" customWidth="1"/>
    <col min="6215" max="6216" width="4.625" style="42" customWidth="1"/>
    <col min="6217" max="6225" width="10.75" style="42" customWidth="1"/>
    <col min="6226" max="6226" width="4.625" style="42" customWidth="1"/>
    <col min="6227" max="6459" width="9" style="42"/>
    <col min="6460" max="6460" width="5.125" style="42" customWidth="1"/>
    <col min="6461" max="6461" width="4.625" style="42" customWidth="1"/>
    <col min="6462" max="6470" width="10.75" style="42" customWidth="1"/>
    <col min="6471" max="6472" width="4.625" style="42" customWidth="1"/>
    <col min="6473" max="6481" width="10.75" style="42" customWidth="1"/>
    <col min="6482" max="6482" width="4.625" style="42" customWidth="1"/>
    <col min="6483" max="6715" width="9" style="42"/>
    <col min="6716" max="6716" width="5.125" style="42" customWidth="1"/>
    <col min="6717" max="6717" width="4.625" style="42" customWidth="1"/>
    <col min="6718" max="6726" width="10.75" style="42" customWidth="1"/>
    <col min="6727" max="6728" width="4.625" style="42" customWidth="1"/>
    <col min="6729" max="6737" width="10.75" style="42" customWidth="1"/>
    <col min="6738" max="6738" width="4.625" style="42" customWidth="1"/>
    <col min="6739" max="6971" width="9" style="42"/>
    <col min="6972" max="6972" width="5.125" style="42" customWidth="1"/>
    <col min="6973" max="6973" width="4.625" style="42" customWidth="1"/>
    <col min="6974" max="6982" width="10.75" style="42" customWidth="1"/>
    <col min="6983" max="6984" width="4.625" style="42" customWidth="1"/>
    <col min="6985" max="6993" width="10.75" style="42" customWidth="1"/>
    <col min="6994" max="6994" width="4.625" style="42" customWidth="1"/>
    <col min="6995" max="7227" width="9" style="42"/>
    <col min="7228" max="7228" width="5.125" style="42" customWidth="1"/>
    <col min="7229" max="7229" width="4.625" style="42" customWidth="1"/>
    <col min="7230" max="7238" width="10.75" style="42" customWidth="1"/>
    <col min="7239" max="7240" width="4.625" style="42" customWidth="1"/>
    <col min="7241" max="7249" width="10.75" style="42" customWidth="1"/>
    <col min="7250" max="7250" width="4.625" style="42" customWidth="1"/>
    <col min="7251" max="7483" width="9" style="42"/>
    <col min="7484" max="7484" width="5.125" style="42" customWidth="1"/>
    <col min="7485" max="7485" width="4.625" style="42" customWidth="1"/>
    <col min="7486" max="7494" width="10.75" style="42" customWidth="1"/>
    <col min="7495" max="7496" width="4.625" style="42" customWidth="1"/>
    <col min="7497" max="7505" width="10.75" style="42" customWidth="1"/>
    <col min="7506" max="7506" width="4.625" style="42" customWidth="1"/>
    <col min="7507" max="7739" width="9" style="42"/>
    <col min="7740" max="7740" width="5.125" style="42" customWidth="1"/>
    <col min="7741" max="7741" width="4.625" style="42" customWidth="1"/>
    <col min="7742" max="7750" width="10.75" style="42" customWidth="1"/>
    <col min="7751" max="7752" width="4.625" style="42" customWidth="1"/>
    <col min="7753" max="7761" width="10.75" style="42" customWidth="1"/>
    <col min="7762" max="7762" width="4.625" style="42" customWidth="1"/>
    <col min="7763" max="7995" width="9" style="42"/>
    <col min="7996" max="7996" width="5.125" style="42" customWidth="1"/>
    <col min="7997" max="7997" width="4.625" style="42" customWidth="1"/>
    <col min="7998" max="8006" width="10.75" style="42" customWidth="1"/>
    <col min="8007" max="8008" width="4.625" style="42" customWidth="1"/>
    <col min="8009" max="8017" width="10.75" style="42" customWidth="1"/>
    <col min="8018" max="8018" width="4.625" style="42" customWidth="1"/>
    <col min="8019" max="8251" width="9" style="42"/>
    <col min="8252" max="8252" width="5.125" style="42" customWidth="1"/>
    <col min="8253" max="8253" width="4.625" style="42" customWidth="1"/>
    <col min="8254" max="8262" width="10.75" style="42" customWidth="1"/>
    <col min="8263" max="8264" width="4.625" style="42" customWidth="1"/>
    <col min="8265" max="8273" width="10.75" style="42" customWidth="1"/>
    <col min="8274" max="8274" width="4.625" style="42" customWidth="1"/>
    <col min="8275" max="8507" width="9" style="42"/>
    <col min="8508" max="8508" width="5.125" style="42" customWidth="1"/>
    <col min="8509" max="8509" width="4.625" style="42" customWidth="1"/>
    <col min="8510" max="8518" width="10.75" style="42" customWidth="1"/>
    <col min="8519" max="8520" width="4.625" style="42" customWidth="1"/>
    <col min="8521" max="8529" width="10.75" style="42" customWidth="1"/>
    <col min="8530" max="8530" width="4.625" style="42" customWidth="1"/>
    <col min="8531" max="8763" width="9" style="42"/>
    <col min="8764" max="8764" width="5.125" style="42" customWidth="1"/>
    <col min="8765" max="8765" width="4.625" style="42" customWidth="1"/>
    <col min="8766" max="8774" width="10.75" style="42" customWidth="1"/>
    <col min="8775" max="8776" width="4.625" style="42" customWidth="1"/>
    <col min="8777" max="8785" width="10.75" style="42" customWidth="1"/>
    <col min="8786" max="8786" width="4.625" style="42" customWidth="1"/>
    <col min="8787" max="9019" width="9" style="42"/>
    <col min="9020" max="9020" width="5.125" style="42" customWidth="1"/>
    <col min="9021" max="9021" width="4.625" style="42" customWidth="1"/>
    <col min="9022" max="9030" width="10.75" style="42" customWidth="1"/>
    <col min="9031" max="9032" width="4.625" style="42" customWidth="1"/>
    <col min="9033" max="9041" width="10.75" style="42" customWidth="1"/>
    <col min="9042" max="9042" width="4.625" style="42" customWidth="1"/>
    <col min="9043" max="9275" width="9" style="42"/>
    <col min="9276" max="9276" width="5.125" style="42" customWidth="1"/>
    <col min="9277" max="9277" width="4.625" style="42" customWidth="1"/>
    <col min="9278" max="9286" width="10.75" style="42" customWidth="1"/>
    <col min="9287" max="9288" width="4.625" style="42" customWidth="1"/>
    <col min="9289" max="9297" width="10.75" style="42" customWidth="1"/>
    <col min="9298" max="9298" width="4.625" style="42" customWidth="1"/>
    <col min="9299" max="9531" width="9" style="42"/>
    <col min="9532" max="9532" width="5.125" style="42" customWidth="1"/>
    <col min="9533" max="9533" width="4.625" style="42" customWidth="1"/>
    <col min="9534" max="9542" width="10.75" style="42" customWidth="1"/>
    <col min="9543" max="9544" width="4.625" style="42" customWidth="1"/>
    <col min="9545" max="9553" width="10.75" style="42" customWidth="1"/>
    <col min="9554" max="9554" width="4.625" style="42" customWidth="1"/>
    <col min="9555" max="9787" width="9" style="42"/>
    <col min="9788" max="9788" width="5.125" style="42" customWidth="1"/>
    <col min="9789" max="9789" width="4.625" style="42" customWidth="1"/>
    <col min="9790" max="9798" width="10.75" style="42" customWidth="1"/>
    <col min="9799" max="9800" width="4.625" style="42" customWidth="1"/>
    <col min="9801" max="9809" width="10.75" style="42" customWidth="1"/>
    <col min="9810" max="9810" width="4.625" style="42" customWidth="1"/>
    <col min="9811" max="10043" width="9" style="42"/>
    <col min="10044" max="10044" width="5.125" style="42" customWidth="1"/>
    <col min="10045" max="10045" width="4.625" style="42" customWidth="1"/>
    <col min="10046" max="10054" width="10.75" style="42" customWidth="1"/>
    <col min="10055" max="10056" width="4.625" style="42" customWidth="1"/>
    <col min="10057" max="10065" width="10.75" style="42" customWidth="1"/>
    <col min="10066" max="10066" width="4.625" style="42" customWidth="1"/>
    <col min="10067" max="10299" width="9" style="42"/>
    <col min="10300" max="10300" width="5.125" style="42" customWidth="1"/>
    <col min="10301" max="10301" width="4.625" style="42" customWidth="1"/>
    <col min="10302" max="10310" width="10.75" style="42" customWidth="1"/>
    <col min="10311" max="10312" width="4.625" style="42" customWidth="1"/>
    <col min="10313" max="10321" width="10.75" style="42" customWidth="1"/>
    <col min="10322" max="10322" width="4.625" style="42" customWidth="1"/>
    <col min="10323" max="10555" width="9" style="42"/>
    <col min="10556" max="10556" width="5.125" style="42" customWidth="1"/>
    <col min="10557" max="10557" width="4.625" style="42" customWidth="1"/>
    <col min="10558" max="10566" width="10.75" style="42" customWidth="1"/>
    <col min="10567" max="10568" width="4.625" style="42" customWidth="1"/>
    <col min="10569" max="10577" width="10.75" style="42" customWidth="1"/>
    <col min="10578" max="10578" width="4.625" style="42" customWidth="1"/>
    <col min="10579" max="10811" width="9" style="42"/>
    <col min="10812" max="10812" width="5.125" style="42" customWidth="1"/>
    <col min="10813" max="10813" width="4.625" style="42" customWidth="1"/>
    <col min="10814" max="10822" width="10.75" style="42" customWidth="1"/>
    <col min="10823" max="10824" width="4.625" style="42" customWidth="1"/>
    <col min="10825" max="10833" width="10.75" style="42" customWidth="1"/>
    <col min="10834" max="10834" width="4.625" style="42" customWidth="1"/>
    <col min="10835" max="11067" width="9" style="42"/>
    <col min="11068" max="11068" width="5.125" style="42" customWidth="1"/>
    <col min="11069" max="11069" width="4.625" style="42" customWidth="1"/>
    <col min="11070" max="11078" width="10.75" style="42" customWidth="1"/>
    <col min="11079" max="11080" width="4.625" style="42" customWidth="1"/>
    <col min="11081" max="11089" width="10.75" style="42" customWidth="1"/>
    <col min="11090" max="11090" width="4.625" style="42" customWidth="1"/>
    <col min="11091" max="11323" width="9" style="42"/>
    <col min="11324" max="11324" width="5.125" style="42" customWidth="1"/>
    <col min="11325" max="11325" width="4.625" style="42" customWidth="1"/>
    <col min="11326" max="11334" width="10.75" style="42" customWidth="1"/>
    <col min="11335" max="11336" width="4.625" style="42" customWidth="1"/>
    <col min="11337" max="11345" width="10.75" style="42" customWidth="1"/>
    <col min="11346" max="11346" width="4.625" style="42" customWidth="1"/>
    <col min="11347" max="11579" width="9" style="42"/>
    <col min="11580" max="11580" width="5.125" style="42" customWidth="1"/>
    <col min="11581" max="11581" width="4.625" style="42" customWidth="1"/>
    <col min="11582" max="11590" width="10.75" style="42" customWidth="1"/>
    <col min="11591" max="11592" width="4.625" style="42" customWidth="1"/>
    <col min="11593" max="11601" width="10.75" style="42" customWidth="1"/>
    <col min="11602" max="11602" width="4.625" style="42" customWidth="1"/>
    <col min="11603" max="11835" width="9" style="42"/>
    <col min="11836" max="11836" width="5.125" style="42" customWidth="1"/>
    <col min="11837" max="11837" width="4.625" style="42" customWidth="1"/>
    <col min="11838" max="11846" width="10.75" style="42" customWidth="1"/>
    <col min="11847" max="11848" width="4.625" style="42" customWidth="1"/>
    <col min="11849" max="11857" width="10.75" style="42" customWidth="1"/>
    <col min="11858" max="11858" width="4.625" style="42" customWidth="1"/>
    <col min="11859" max="12091" width="9" style="42"/>
    <col min="12092" max="12092" width="5.125" style="42" customWidth="1"/>
    <col min="12093" max="12093" width="4.625" style="42" customWidth="1"/>
    <col min="12094" max="12102" width="10.75" style="42" customWidth="1"/>
    <col min="12103" max="12104" width="4.625" style="42" customWidth="1"/>
    <col min="12105" max="12113" width="10.75" style="42" customWidth="1"/>
    <col min="12114" max="12114" width="4.625" style="42" customWidth="1"/>
    <col min="12115" max="12347" width="9" style="42"/>
    <col min="12348" max="12348" width="5.125" style="42" customWidth="1"/>
    <col min="12349" max="12349" width="4.625" style="42" customWidth="1"/>
    <col min="12350" max="12358" width="10.75" style="42" customWidth="1"/>
    <col min="12359" max="12360" width="4.625" style="42" customWidth="1"/>
    <col min="12361" max="12369" width="10.75" style="42" customWidth="1"/>
    <col min="12370" max="12370" width="4.625" style="42" customWidth="1"/>
    <col min="12371" max="12603" width="9" style="42"/>
    <col min="12604" max="12604" width="5.125" style="42" customWidth="1"/>
    <col min="12605" max="12605" width="4.625" style="42" customWidth="1"/>
    <col min="12606" max="12614" width="10.75" style="42" customWidth="1"/>
    <col min="12615" max="12616" width="4.625" style="42" customWidth="1"/>
    <col min="12617" max="12625" width="10.75" style="42" customWidth="1"/>
    <col min="12626" max="12626" width="4.625" style="42" customWidth="1"/>
    <col min="12627" max="12859" width="9" style="42"/>
    <col min="12860" max="12860" width="5.125" style="42" customWidth="1"/>
    <col min="12861" max="12861" width="4.625" style="42" customWidth="1"/>
    <col min="12862" max="12870" width="10.75" style="42" customWidth="1"/>
    <col min="12871" max="12872" width="4.625" style="42" customWidth="1"/>
    <col min="12873" max="12881" width="10.75" style="42" customWidth="1"/>
    <col min="12882" max="12882" width="4.625" style="42" customWidth="1"/>
    <col min="12883" max="13115" width="9" style="42"/>
    <col min="13116" max="13116" width="5.125" style="42" customWidth="1"/>
    <col min="13117" max="13117" width="4.625" style="42" customWidth="1"/>
    <col min="13118" max="13126" width="10.75" style="42" customWidth="1"/>
    <col min="13127" max="13128" width="4.625" style="42" customWidth="1"/>
    <col min="13129" max="13137" width="10.75" style="42" customWidth="1"/>
    <col min="13138" max="13138" width="4.625" style="42" customWidth="1"/>
    <col min="13139" max="13371" width="9" style="42"/>
    <col min="13372" max="13372" width="5.125" style="42" customWidth="1"/>
    <col min="13373" max="13373" width="4.625" style="42" customWidth="1"/>
    <col min="13374" max="13382" width="10.75" style="42" customWidth="1"/>
    <col min="13383" max="13384" width="4.625" style="42" customWidth="1"/>
    <col min="13385" max="13393" width="10.75" style="42" customWidth="1"/>
    <col min="13394" max="13394" width="4.625" style="42" customWidth="1"/>
    <col min="13395" max="13627" width="9" style="42"/>
    <col min="13628" max="13628" width="5.125" style="42" customWidth="1"/>
    <col min="13629" max="13629" width="4.625" style="42" customWidth="1"/>
    <col min="13630" max="13638" width="10.75" style="42" customWidth="1"/>
    <col min="13639" max="13640" width="4.625" style="42" customWidth="1"/>
    <col min="13641" max="13649" width="10.75" style="42" customWidth="1"/>
    <col min="13650" max="13650" width="4.625" style="42" customWidth="1"/>
    <col min="13651" max="13883" width="9" style="42"/>
    <col min="13884" max="13884" width="5.125" style="42" customWidth="1"/>
    <col min="13885" max="13885" width="4.625" style="42" customWidth="1"/>
    <col min="13886" max="13894" width="10.75" style="42" customWidth="1"/>
    <col min="13895" max="13896" width="4.625" style="42" customWidth="1"/>
    <col min="13897" max="13905" width="10.75" style="42" customWidth="1"/>
    <col min="13906" max="13906" width="4.625" style="42" customWidth="1"/>
    <col min="13907" max="14139" width="9" style="42"/>
    <col min="14140" max="14140" width="5.125" style="42" customWidth="1"/>
    <col min="14141" max="14141" width="4.625" style="42" customWidth="1"/>
    <col min="14142" max="14150" width="10.75" style="42" customWidth="1"/>
    <col min="14151" max="14152" width="4.625" style="42" customWidth="1"/>
    <col min="14153" max="14161" width="10.75" style="42" customWidth="1"/>
    <col min="14162" max="14162" width="4.625" style="42" customWidth="1"/>
    <col min="14163" max="14395" width="9" style="42"/>
    <col min="14396" max="14396" width="5.125" style="42" customWidth="1"/>
    <col min="14397" max="14397" width="4.625" style="42" customWidth="1"/>
    <col min="14398" max="14406" width="10.75" style="42" customWidth="1"/>
    <col min="14407" max="14408" width="4.625" style="42" customWidth="1"/>
    <col min="14409" max="14417" width="10.75" style="42" customWidth="1"/>
    <col min="14418" max="14418" width="4.625" style="42" customWidth="1"/>
    <col min="14419" max="14651" width="9" style="42"/>
    <col min="14652" max="14652" width="5.125" style="42" customWidth="1"/>
    <col min="14653" max="14653" width="4.625" style="42" customWidth="1"/>
    <col min="14654" max="14662" width="10.75" style="42" customWidth="1"/>
    <col min="14663" max="14664" width="4.625" style="42" customWidth="1"/>
    <col min="14665" max="14673" width="10.75" style="42" customWidth="1"/>
    <col min="14674" max="14674" width="4.625" style="42" customWidth="1"/>
    <col min="14675" max="14907" width="9" style="42"/>
    <col min="14908" max="14908" width="5.125" style="42" customWidth="1"/>
    <col min="14909" max="14909" width="4.625" style="42" customWidth="1"/>
    <col min="14910" max="14918" width="10.75" style="42" customWidth="1"/>
    <col min="14919" max="14920" width="4.625" style="42" customWidth="1"/>
    <col min="14921" max="14929" width="10.75" style="42" customWidth="1"/>
    <col min="14930" max="14930" width="4.625" style="42" customWidth="1"/>
    <col min="14931" max="15163" width="9" style="42"/>
    <col min="15164" max="15164" width="5.125" style="42" customWidth="1"/>
    <col min="15165" max="15165" width="4.625" style="42" customWidth="1"/>
    <col min="15166" max="15174" width="10.75" style="42" customWidth="1"/>
    <col min="15175" max="15176" width="4.625" style="42" customWidth="1"/>
    <col min="15177" max="15185" width="10.75" style="42" customWidth="1"/>
    <col min="15186" max="15186" width="4.625" style="42" customWidth="1"/>
    <col min="15187" max="15393" width="9" style="42"/>
    <col min="15394" max="16384" width="8.75" style="42" customWidth="1"/>
  </cols>
  <sheetData>
    <row r="1" spans="2:38" s="44" customFormat="1" ht="21.95" customHeight="1">
      <c r="B1" s="244"/>
      <c r="C1" s="245" t="s">
        <v>61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246"/>
      <c r="U1" s="43" t="s">
        <v>61</v>
      </c>
      <c r="V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245"/>
    </row>
    <row r="2" spans="2:38" ht="21.95" customHeight="1">
      <c r="B2" s="76"/>
      <c r="C2" s="76"/>
      <c r="AK2" s="76"/>
    </row>
    <row r="3" spans="2:38" ht="21.95" customHeight="1">
      <c r="B3" s="76"/>
      <c r="C3" s="146" t="s">
        <v>94</v>
      </c>
      <c r="U3" s="146" t="s">
        <v>94</v>
      </c>
      <c r="V3" s="102"/>
      <c r="AK3" s="76"/>
    </row>
    <row r="4" spans="2:38" ht="21.95" customHeight="1">
      <c r="B4" s="76"/>
      <c r="C4" s="247" t="s">
        <v>67</v>
      </c>
      <c r="D4" s="14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102"/>
      <c r="T4" s="102"/>
      <c r="U4" s="247" t="s">
        <v>37</v>
      </c>
      <c r="V4" s="102"/>
      <c r="X4" s="14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</row>
    <row r="5" spans="2:38" s="79" customFormat="1" ht="21.95" customHeight="1">
      <c r="B5" s="146"/>
      <c r="C5" s="616"/>
      <c r="D5" s="618" t="s">
        <v>11</v>
      </c>
      <c r="E5" s="609" t="s">
        <v>711</v>
      </c>
      <c r="F5" s="610"/>
      <c r="G5" s="610"/>
      <c r="H5" s="610"/>
      <c r="I5" s="610"/>
      <c r="J5" s="610"/>
      <c r="K5" s="610"/>
      <c r="L5" s="614" t="s">
        <v>712</v>
      </c>
      <c r="M5" s="610"/>
      <c r="N5" s="610"/>
      <c r="O5" s="610"/>
      <c r="P5" s="610"/>
      <c r="Q5" s="610"/>
      <c r="R5" s="611"/>
      <c r="S5" s="286"/>
      <c r="T5" s="286"/>
      <c r="U5" s="616"/>
      <c r="V5" s="618" t="s">
        <v>11</v>
      </c>
      <c r="W5" s="610" t="s">
        <v>711</v>
      </c>
      <c r="X5" s="610"/>
      <c r="Y5" s="610"/>
      <c r="Z5" s="610"/>
      <c r="AA5" s="610"/>
      <c r="AB5" s="610"/>
      <c r="AC5" s="611"/>
      <c r="AD5" s="609" t="s">
        <v>712</v>
      </c>
      <c r="AE5" s="610"/>
      <c r="AF5" s="610"/>
      <c r="AG5" s="610"/>
      <c r="AH5" s="610"/>
      <c r="AI5" s="610"/>
      <c r="AJ5" s="611"/>
      <c r="AK5" s="128"/>
      <c r="AL5" s="128"/>
    </row>
    <row r="6" spans="2:38" s="79" customFormat="1" ht="21.95" customHeight="1">
      <c r="B6" s="146"/>
      <c r="C6" s="617"/>
      <c r="D6" s="619"/>
      <c r="E6" s="609" t="s">
        <v>39</v>
      </c>
      <c r="F6" s="610"/>
      <c r="G6" s="610"/>
      <c r="H6" s="610"/>
      <c r="I6" s="612" t="s">
        <v>40</v>
      </c>
      <c r="J6" s="613"/>
      <c r="K6" s="613"/>
      <c r="L6" s="614" t="s">
        <v>39</v>
      </c>
      <c r="M6" s="610"/>
      <c r="N6" s="610"/>
      <c r="O6" s="610"/>
      <c r="P6" s="612" t="s">
        <v>40</v>
      </c>
      <c r="Q6" s="613"/>
      <c r="R6" s="615"/>
      <c r="S6" s="125"/>
      <c r="T6" s="125"/>
      <c r="U6" s="617"/>
      <c r="V6" s="619"/>
      <c r="W6" s="610" t="s">
        <v>39</v>
      </c>
      <c r="X6" s="610"/>
      <c r="Y6" s="610"/>
      <c r="Z6" s="610"/>
      <c r="AA6" s="612" t="s">
        <v>40</v>
      </c>
      <c r="AB6" s="613"/>
      <c r="AC6" s="615"/>
      <c r="AD6" s="609" t="s">
        <v>39</v>
      </c>
      <c r="AE6" s="610"/>
      <c r="AF6" s="610"/>
      <c r="AG6" s="610"/>
      <c r="AH6" s="612" t="s">
        <v>40</v>
      </c>
      <c r="AI6" s="613"/>
      <c r="AJ6" s="615"/>
      <c r="AK6" s="129"/>
      <c r="AL6" s="129"/>
    </row>
    <row r="7" spans="2:38" s="81" customFormat="1" ht="21.95" customHeight="1" thickBot="1">
      <c r="B7" s="102"/>
      <c r="C7" s="83"/>
      <c r="D7" s="84">
        <v>0.34375</v>
      </c>
      <c r="E7" s="607" t="s">
        <v>18</v>
      </c>
      <c r="F7" s="608"/>
      <c r="G7" s="608"/>
      <c r="H7" s="608"/>
      <c r="I7" s="608"/>
      <c r="J7" s="608"/>
      <c r="K7" s="608"/>
      <c r="L7" s="248"/>
      <c r="M7" s="86"/>
      <c r="N7" s="86"/>
      <c r="O7" s="86"/>
      <c r="P7" s="241"/>
      <c r="Q7" s="242"/>
      <c r="R7" s="243"/>
      <c r="S7" s="125"/>
      <c r="T7" s="125"/>
      <c r="U7" s="83"/>
      <c r="V7" s="84">
        <v>0.34375</v>
      </c>
      <c r="W7" s="608" t="s">
        <v>18</v>
      </c>
      <c r="X7" s="608"/>
      <c r="Y7" s="608"/>
      <c r="Z7" s="608"/>
      <c r="AA7" s="608"/>
      <c r="AB7" s="608"/>
      <c r="AC7" s="608"/>
      <c r="AD7" s="85"/>
      <c r="AE7" s="86"/>
      <c r="AF7" s="86"/>
      <c r="AG7" s="86"/>
      <c r="AH7" s="241"/>
      <c r="AI7" s="242"/>
      <c r="AJ7" s="243"/>
      <c r="AK7" s="125"/>
      <c r="AL7" s="125"/>
    </row>
    <row r="8" spans="2:38" ht="21.95" customHeight="1" thickTop="1">
      <c r="B8" s="76"/>
      <c r="C8" s="606">
        <v>1</v>
      </c>
      <c r="D8" s="604">
        <v>0.375</v>
      </c>
      <c r="E8" s="600" t="s">
        <v>713</v>
      </c>
      <c r="F8" s="249" t="s">
        <v>714</v>
      </c>
      <c r="G8" s="250" t="s">
        <v>24</v>
      </c>
      <c r="H8" s="251" t="s">
        <v>715</v>
      </c>
      <c r="I8" s="597" t="str">
        <f>E11</f>
        <v>さ</v>
      </c>
      <c r="J8" s="598" t="str">
        <f>F11</f>
        <v>南万代FC</v>
      </c>
      <c r="K8" s="598" t="str">
        <f>H11</f>
        <v>越路JrFC</v>
      </c>
      <c r="L8" s="605" t="s">
        <v>716</v>
      </c>
      <c r="M8" s="601" t="s">
        <v>717</v>
      </c>
      <c r="N8" s="602" t="s">
        <v>24</v>
      </c>
      <c r="O8" s="603" t="s">
        <v>183</v>
      </c>
      <c r="P8" s="597" t="str">
        <f>L11</f>
        <v>し</v>
      </c>
      <c r="Q8" s="598" t="str">
        <f>M11</f>
        <v>エスプリ長岡 心</v>
      </c>
      <c r="R8" s="599" t="str">
        <f>O11</f>
        <v>加治川F･C</v>
      </c>
      <c r="S8" s="148"/>
      <c r="T8" s="148"/>
      <c r="U8" s="606">
        <v>1</v>
      </c>
      <c r="V8" s="604">
        <v>0.375</v>
      </c>
      <c r="W8" s="625" t="s">
        <v>718</v>
      </c>
      <c r="X8" s="255" t="s">
        <v>495</v>
      </c>
      <c r="Y8" s="256" t="s">
        <v>24</v>
      </c>
      <c r="Z8" s="257" t="s">
        <v>496</v>
      </c>
      <c r="AA8" s="597" t="str">
        <f>W11</f>
        <v>ま</v>
      </c>
      <c r="AB8" s="598" t="str">
        <f>X11</f>
        <v>見附FC</v>
      </c>
      <c r="AC8" s="599" t="str">
        <f>Z11</f>
        <v>DEPORTISTA</v>
      </c>
      <c r="AD8" s="600" t="s">
        <v>719</v>
      </c>
      <c r="AE8" s="601" t="s">
        <v>504</v>
      </c>
      <c r="AF8" s="602" t="s">
        <v>24</v>
      </c>
      <c r="AG8" s="603" t="s">
        <v>175</v>
      </c>
      <c r="AH8" s="597" t="str">
        <f>AD11</f>
        <v>み</v>
      </c>
      <c r="AI8" s="598" t="str">
        <f>AE11</f>
        <v>高田SSS</v>
      </c>
      <c r="AJ8" s="599" t="str">
        <f>AG11</f>
        <v>三条SSS</v>
      </c>
      <c r="AK8" s="148"/>
      <c r="AL8" s="148"/>
    </row>
    <row r="9" spans="2:38" ht="21.95" customHeight="1">
      <c r="B9" s="76"/>
      <c r="C9" s="587"/>
      <c r="D9" s="574"/>
      <c r="E9" s="577"/>
      <c r="F9" s="258" t="s">
        <v>720</v>
      </c>
      <c r="G9" s="259" t="s">
        <v>721</v>
      </c>
      <c r="H9" s="260" t="s">
        <v>722</v>
      </c>
      <c r="I9" s="583"/>
      <c r="J9" s="561"/>
      <c r="K9" s="561"/>
      <c r="L9" s="592"/>
      <c r="M9" s="596"/>
      <c r="N9" s="566"/>
      <c r="O9" s="590"/>
      <c r="P9" s="583"/>
      <c r="Q9" s="561"/>
      <c r="R9" s="551"/>
      <c r="S9" s="148"/>
      <c r="T9" s="148"/>
      <c r="U9" s="587"/>
      <c r="V9" s="574"/>
      <c r="W9" s="623"/>
      <c r="X9" s="258" t="s">
        <v>723</v>
      </c>
      <c r="Y9" s="259" t="s">
        <v>724</v>
      </c>
      <c r="Z9" s="260" t="s">
        <v>725</v>
      </c>
      <c r="AA9" s="583"/>
      <c r="AB9" s="561"/>
      <c r="AC9" s="551"/>
      <c r="AD9" s="577"/>
      <c r="AE9" s="596"/>
      <c r="AF9" s="566"/>
      <c r="AG9" s="590"/>
      <c r="AH9" s="583"/>
      <c r="AI9" s="561"/>
      <c r="AJ9" s="551"/>
      <c r="AK9" s="148"/>
      <c r="AL9" s="148"/>
    </row>
    <row r="10" spans="2:38" ht="21.95" customHeight="1">
      <c r="B10" s="76"/>
      <c r="C10" s="588"/>
      <c r="D10" s="575"/>
      <c r="E10" s="578"/>
      <c r="F10" s="261" t="s">
        <v>726</v>
      </c>
      <c r="G10" s="287" t="s">
        <v>727</v>
      </c>
      <c r="H10" s="262">
        <v>1</v>
      </c>
      <c r="I10" s="584"/>
      <c r="J10" s="550"/>
      <c r="K10" s="550"/>
      <c r="L10" s="593"/>
      <c r="M10" s="263" t="s">
        <v>728</v>
      </c>
      <c r="N10" s="287" t="s">
        <v>724</v>
      </c>
      <c r="O10" s="264" t="s">
        <v>729</v>
      </c>
      <c r="P10" s="584"/>
      <c r="Q10" s="550"/>
      <c r="R10" s="552"/>
      <c r="S10" s="148"/>
      <c r="T10" s="148"/>
      <c r="U10" s="588"/>
      <c r="V10" s="575"/>
      <c r="W10" s="624"/>
      <c r="X10" s="261" t="s">
        <v>730</v>
      </c>
      <c r="Y10" s="287" t="s">
        <v>731</v>
      </c>
      <c r="Z10" s="262">
        <v>0</v>
      </c>
      <c r="AA10" s="584"/>
      <c r="AB10" s="550"/>
      <c r="AC10" s="552"/>
      <c r="AD10" s="578"/>
      <c r="AE10" s="261" t="s">
        <v>732</v>
      </c>
      <c r="AF10" s="287" t="s">
        <v>721</v>
      </c>
      <c r="AG10" s="264" t="s">
        <v>733</v>
      </c>
      <c r="AH10" s="584"/>
      <c r="AI10" s="550"/>
      <c r="AJ10" s="552"/>
      <c r="AK10" s="148"/>
      <c r="AL10" s="148"/>
    </row>
    <row r="11" spans="2:38" ht="21.95" customHeight="1">
      <c r="B11" s="76"/>
      <c r="C11" s="586">
        <v>2</v>
      </c>
      <c r="D11" s="573">
        <v>0.41666666666666669</v>
      </c>
      <c r="E11" s="576" t="s">
        <v>734</v>
      </c>
      <c r="F11" s="595" t="s">
        <v>521</v>
      </c>
      <c r="G11" s="565" t="s">
        <v>24</v>
      </c>
      <c r="H11" s="589" t="s">
        <v>522</v>
      </c>
      <c r="I11" s="582" t="str">
        <f>E8</f>
        <v>あ</v>
      </c>
      <c r="J11" s="560" t="str">
        <f>F8</f>
        <v>セルピエンテ</v>
      </c>
      <c r="K11" s="560" t="str">
        <f>H8</f>
        <v>FORTEZZA</v>
      </c>
      <c r="L11" s="591" t="s">
        <v>735</v>
      </c>
      <c r="M11" s="595" t="s">
        <v>523</v>
      </c>
      <c r="N11" s="565" t="s">
        <v>24</v>
      </c>
      <c r="O11" s="589" t="s">
        <v>524</v>
      </c>
      <c r="P11" s="582" t="str">
        <f>L8</f>
        <v>い</v>
      </c>
      <c r="Q11" s="560" t="str">
        <f>M8</f>
        <v>Noedegrati</v>
      </c>
      <c r="R11" s="594" t="str">
        <f>O8</f>
        <v>上川西JFC</v>
      </c>
      <c r="S11" s="148"/>
      <c r="T11" s="148"/>
      <c r="U11" s="586">
        <v>2</v>
      </c>
      <c r="V11" s="573">
        <v>0.41666666666666669</v>
      </c>
      <c r="W11" s="622" t="s">
        <v>736</v>
      </c>
      <c r="X11" s="265" t="s">
        <v>501</v>
      </c>
      <c r="Y11" s="266" t="s">
        <v>24</v>
      </c>
      <c r="Z11" s="267" t="s">
        <v>737</v>
      </c>
      <c r="AA11" s="582" t="str">
        <f>W8</f>
        <v>な</v>
      </c>
      <c r="AB11" s="560" t="str">
        <f>X8</f>
        <v>栄サザンクロス</v>
      </c>
      <c r="AC11" s="594" t="str">
        <f>Z8</f>
        <v>直江津SSS</v>
      </c>
      <c r="AD11" s="576" t="s">
        <v>738</v>
      </c>
      <c r="AE11" s="595" t="s">
        <v>185</v>
      </c>
      <c r="AF11" s="565" t="s">
        <v>24</v>
      </c>
      <c r="AG11" s="589" t="s">
        <v>505</v>
      </c>
      <c r="AH11" s="582" t="str">
        <f>AD8</f>
        <v>に</v>
      </c>
      <c r="AI11" s="560" t="str">
        <f>AE8</f>
        <v>東中野山SSS</v>
      </c>
      <c r="AJ11" s="594" t="str">
        <f>AG8</f>
        <v>内野JSC</v>
      </c>
      <c r="AK11" s="148"/>
      <c r="AL11" s="148"/>
    </row>
    <row r="12" spans="2:38" ht="21.95" customHeight="1">
      <c r="B12" s="76"/>
      <c r="C12" s="587"/>
      <c r="D12" s="574"/>
      <c r="E12" s="577"/>
      <c r="F12" s="596"/>
      <c r="G12" s="566"/>
      <c r="H12" s="590"/>
      <c r="I12" s="583"/>
      <c r="J12" s="561"/>
      <c r="K12" s="561"/>
      <c r="L12" s="592"/>
      <c r="M12" s="596"/>
      <c r="N12" s="566"/>
      <c r="O12" s="590"/>
      <c r="P12" s="583"/>
      <c r="Q12" s="561"/>
      <c r="R12" s="551"/>
      <c r="S12" s="148"/>
      <c r="T12" s="148"/>
      <c r="U12" s="587"/>
      <c r="V12" s="574"/>
      <c r="W12" s="623"/>
      <c r="X12" s="258" t="s">
        <v>739</v>
      </c>
      <c r="Y12" s="259" t="s">
        <v>731</v>
      </c>
      <c r="Z12" s="260" t="s">
        <v>740</v>
      </c>
      <c r="AA12" s="583"/>
      <c r="AB12" s="561"/>
      <c r="AC12" s="551"/>
      <c r="AD12" s="577"/>
      <c r="AE12" s="596"/>
      <c r="AF12" s="566"/>
      <c r="AG12" s="590"/>
      <c r="AH12" s="583"/>
      <c r="AI12" s="561"/>
      <c r="AJ12" s="551"/>
      <c r="AK12" s="148"/>
      <c r="AL12" s="148"/>
    </row>
    <row r="13" spans="2:38" ht="21.95" customHeight="1">
      <c r="B13" s="76"/>
      <c r="C13" s="588"/>
      <c r="D13" s="575"/>
      <c r="E13" s="578"/>
      <c r="F13" s="263" t="s">
        <v>741</v>
      </c>
      <c r="G13" s="287" t="s">
        <v>742</v>
      </c>
      <c r="H13" s="264" t="s">
        <v>743</v>
      </c>
      <c r="I13" s="584"/>
      <c r="J13" s="550"/>
      <c r="K13" s="550"/>
      <c r="L13" s="593"/>
      <c r="M13" s="263" t="s">
        <v>744</v>
      </c>
      <c r="N13" s="287" t="s">
        <v>745</v>
      </c>
      <c r="O13" s="264" t="s">
        <v>740</v>
      </c>
      <c r="P13" s="584"/>
      <c r="Q13" s="550"/>
      <c r="R13" s="552"/>
      <c r="S13" s="148"/>
      <c r="T13" s="148"/>
      <c r="U13" s="588"/>
      <c r="V13" s="575"/>
      <c r="W13" s="624"/>
      <c r="X13" s="268" t="s">
        <v>746</v>
      </c>
      <c r="Y13" s="287" t="s">
        <v>745</v>
      </c>
      <c r="Z13" s="262">
        <v>3</v>
      </c>
      <c r="AA13" s="584"/>
      <c r="AB13" s="550"/>
      <c r="AC13" s="552"/>
      <c r="AD13" s="578"/>
      <c r="AE13" s="261" t="s">
        <v>747</v>
      </c>
      <c r="AF13" s="287" t="s">
        <v>721</v>
      </c>
      <c r="AG13" s="269" t="s">
        <v>748</v>
      </c>
      <c r="AH13" s="584"/>
      <c r="AI13" s="550"/>
      <c r="AJ13" s="552"/>
      <c r="AK13" s="148"/>
      <c r="AL13" s="148"/>
    </row>
    <row r="14" spans="2:38" ht="21.95" customHeight="1">
      <c r="B14" s="76"/>
      <c r="C14" s="586">
        <v>3</v>
      </c>
      <c r="D14" s="573">
        <v>0.45833333333333331</v>
      </c>
      <c r="E14" s="576" t="s">
        <v>8</v>
      </c>
      <c r="F14" s="595" t="s">
        <v>749</v>
      </c>
      <c r="G14" s="565" t="s">
        <v>24</v>
      </c>
      <c r="H14" s="270" t="s">
        <v>660</v>
      </c>
      <c r="I14" s="582" t="str">
        <f>E17</f>
        <v>交e</v>
      </c>
      <c r="J14" s="560" t="str">
        <f>F17</f>
        <v>FC大和</v>
      </c>
      <c r="K14" s="271" t="str">
        <f>H17</f>
        <v>（さ-負）</v>
      </c>
      <c r="L14" s="591" t="s">
        <v>750</v>
      </c>
      <c r="M14" s="595" t="s">
        <v>182</v>
      </c>
      <c r="N14" s="565" t="s">
        <v>24</v>
      </c>
      <c r="O14" s="589" t="s">
        <v>499</v>
      </c>
      <c r="P14" s="582" t="str">
        <f>L17</f>
        <v>す</v>
      </c>
      <c r="Q14" s="560" t="str">
        <f>M17</f>
        <v>FORZA魚沼</v>
      </c>
      <c r="R14" s="594" t="str">
        <f>O17</f>
        <v>吉田SC</v>
      </c>
      <c r="S14" s="148"/>
      <c r="T14" s="148"/>
      <c r="U14" s="586">
        <v>3</v>
      </c>
      <c r="V14" s="573">
        <v>0.45833333333333331</v>
      </c>
      <c r="W14" s="622" t="s">
        <v>9</v>
      </c>
      <c r="X14" s="595" t="s">
        <v>751</v>
      </c>
      <c r="Y14" s="565" t="s">
        <v>24</v>
      </c>
      <c r="Z14" s="272" t="s">
        <v>661</v>
      </c>
      <c r="AA14" s="582" t="str">
        <f>W17</f>
        <v>交m</v>
      </c>
      <c r="AB14" s="560" t="str">
        <f>X17</f>
        <v>ｋＦ３</v>
      </c>
      <c r="AC14" s="273" t="str">
        <f>Z17</f>
        <v>（ま-負）</v>
      </c>
      <c r="AD14" s="576" t="s">
        <v>752</v>
      </c>
      <c r="AE14" s="595" t="s">
        <v>526</v>
      </c>
      <c r="AF14" s="565" t="s">
        <v>24</v>
      </c>
      <c r="AG14" s="589" t="s">
        <v>753</v>
      </c>
      <c r="AH14" s="582" t="str">
        <f>AD17</f>
        <v>む</v>
      </c>
      <c r="AI14" s="560" t="str">
        <f>AE17</f>
        <v>五十嵐SC</v>
      </c>
      <c r="AJ14" s="594" t="str">
        <f>AG17</f>
        <v>ジョガボーラ</v>
      </c>
      <c r="AK14" s="148"/>
      <c r="AL14" s="148"/>
    </row>
    <row r="15" spans="2:38" ht="21.95" customHeight="1">
      <c r="B15" s="76"/>
      <c r="C15" s="587"/>
      <c r="D15" s="574"/>
      <c r="E15" s="577"/>
      <c r="F15" s="596"/>
      <c r="G15" s="566"/>
      <c r="H15" s="274" t="s">
        <v>493</v>
      </c>
      <c r="I15" s="583"/>
      <c r="J15" s="561"/>
      <c r="K15" s="561" t="s">
        <v>754</v>
      </c>
      <c r="L15" s="592"/>
      <c r="M15" s="596"/>
      <c r="N15" s="566"/>
      <c r="O15" s="590"/>
      <c r="P15" s="583"/>
      <c r="Q15" s="561"/>
      <c r="R15" s="551"/>
      <c r="S15" s="148"/>
      <c r="T15" s="148"/>
      <c r="U15" s="587"/>
      <c r="V15" s="574"/>
      <c r="W15" s="623"/>
      <c r="X15" s="596"/>
      <c r="Y15" s="566"/>
      <c r="Z15" s="274" t="s">
        <v>496</v>
      </c>
      <c r="AA15" s="583"/>
      <c r="AB15" s="561"/>
      <c r="AC15" s="585" t="s">
        <v>501</v>
      </c>
      <c r="AD15" s="577"/>
      <c r="AE15" s="596"/>
      <c r="AF15" s="566"/>
      <c r="AG15" s="590"/>
      <c r="AH15" s="583"/>
      <c r="AI15" s="561"/>
      <c r="AJ15" s="551"/>
      <c r="AK15" s="148"/>
      <c r="AL15" s="148"/>
    </row>
    <row r="16" spans="2:38" ht="21.95" customHeight="1">
      <c r="B16" s="76"/>
      <c r="C16" s="588"/>
      <c r="D16" s="575"/>
      <c r="E16" s="578"/>
      <c r="F16" s="263" t="s">
        <v>755</v>
      </c>
      <c r="G16" s="287" t="s">
        <v>731</v>
      </c>
      <c r="H16" s="264" t="s">
        <v>756</v>
      </c>
      <c r="I16" s="584"/>
      <c r="J16" s="550"/>
      <c r="K16" s="550"/>
      <c r="L16" s="593"/>
      <c r="M16" s="263" t="s">
        <v>747</v>
      </c>
      <c r="N16" s="287" t="s">
        <v>731</v>
      </c>
      <c r="O16" s="264" t="s">
        <v>757</v>
      </c>
      <c r="P16" s="584"/>
      <c r="Q16" s="550"/>
      <c r="R16" s="552"/>
      <c r="S16" s="148"/>
      <c r="T16" s="148"/>
      <c r="U16" s="588"/>
      <c r="V16" s="575"/>
      <c r="W16" s="624"/>
      <c r="X16" s="263" t="s">
        <v>758</v>
      </c>
      <c r="Y16" s="287" t="s">
        <v>745</v>
      </c>
      <c r="Z16" s="264" t="s">
        <v>759</v>
      </c>
      <c r="AA16" s="584"/>
      <c r="AB16" s="550"/>
      <c r="AC16" s="552"/>
      <c r="AD16" s="578"/>
      <c r="AE16" s="261" t="s">
        <v>760</v>
      </c>
      <c r="AF16" s="287" t="s">
        <v>731</v>
      </c>
      <c r="AG16" s="269" t="s">
        <v>761</v>
      </c>
      <c r="AH16" s="584"/>
      <c r="AI16" s="550"/>
      <c r="AJ16" s="552"/>
      <c r="AK16" s="148"/>
      <c r="AL16" s="148"/>
    </row>
    <row r="17" spans="2:38" ht="21.95" customHeight="1">
      <c r="B17" s="76"/>
      <c r="C17" s="586">
        <v>4</v>
      </c>
      <c r="D17" s="573">
        <v>0.5</v>
      </c>
      <c r="E17" s="576" t="s">
        <v>72</v>
      </c>
      <c r="F17" s="595" t="s">
        <v>762</v>
      </c>
      <c r="G17" s="565" t="s">
        <v>24</v>
      </c>
      <c r="H17" s="272" t="s">
        <v>662</v>
      </c>
      <c r="I17" s="582" t="str">
        <f>E14</f>
        <v>交a</v>
      </c>
      <c r="J17" s="560" t="str">
        <f>F14</f>
        <v>春日SSS</v>
      </c>
      <c r="K17" s="271" t="str">
        <f>H14</f>
        <v>（あ-負）</v>
      </c>
      <c r="L17" s="591" t="s">
        <v>763</v>
      </c>
      <c r="M17" s="595" t="s">
        <v>525</v>
      </c>
      <c r="N17" s="565" t="s">
        <v>24</v>
      </c>
      <c r="O17" s="589" t="s">
        <v>500</v>
      </c>
      <c r="P17" s="582" t="str">
        <f>L14</f>
        <v>う</v>
      </c>
      <c r="Q17" s="560" t="str">
        <f>M14</f>
        <v>真砂402</v>
      </c>
      <c r="R17" s="594" t="str">
        <f>O14</f>
        <v>南浜ダッシャーズ</v>
      </c>
      <c r="S17" s="148"/>
      <c r="T17" s="148"/>
      <c r="U17" s="586">
        <v>4</v>
      </c>
      <c r="V17" s="573">
        <v>0.5</v>
      </c>
      <c r="W17" s="622" t="s">
        <v>101</v>
      </c>
      <c r="X17" s="595" t="s">
        <v>764</v>
      </c>
      <c r="Y17" s="565" t="s">
        <v>24</v>
      </c>
      <c r="Z17" s="272" t="s">
        <v>663</v>
      </c>
      <c r="AA17" s="582" t="str">
        <f>W14</f>
        <v>交i</v>
      </c>
      <c r="AB17" s="560" t="str">
        <f>X14</f>
        <v>長岡JYFC</v>
      </c>
      <c r="AC17" s="273" t="str">
        <f>Z14</f>
        <v>（な-負）</v>
      </c>
      <c r="AD17" s="576" t="s">
        <v>765</v>
      </c>
      <c r="AE17" s="265" t="s">
        <v>507</v>
      </c>
      <c r="AF17" s="266" t="s">
        <v>24</v>
      </c>
      <c r="AG17" s="267" t="s">
        <v>766</v>
      </c>
      <c r="AH17" s="582" t="str">
        <f>AD14</f>
        <v>ぬ</v>
      </c>
      <c r="AI17" s="560" t="str">
        <f>AE14</f>
        <v>DREAM新潟</v>
      </c>
      <c r="AJ17" s="594" t="str">
        <f>AG14</f>
        <v>アルビレックス</v>
      </c>
      <c r="AK17" s="148"/>
      <c r="AL17" s="148"/>
    </row>
    <row r="18" spans="2:38" ht="21.95" customHeight="1">
      <c r="B18" s="76"/>
      <c r="C18" s="587"/>
      <c r="D18" s="574"/>
      <c r="E18" s="577"/>
      <c r="F18" s="596"/>
      <c r="G18" s="566"/>
      <c r="H18" s="274" t="s">
        <v>767</v>
      </c>
      <c r="I18" s="583"/>
      <c r="J18" s="561"/>
      <c r="K18" s="561" t="s">
        <v>768</v>
      </c>
      <c r="L18" s="592"/>
      <c r="M18" s="596"/>
      <c r="N18" s="566"/>
      <c r="O18" s="590"/>
      <c r="P18" s="583"/>
      <c r="Q18" s="561"/>
      <c r="R18" s="551"/>
      <c r="S18" s="148"/>
      <c r="T18" s="148"/>
      <c r="U18" s="587"/>
      <c r="V18" s="574"/>
      <c r="W18" s="623"/>
      <c r="X18" s="596"/>
      <c r="Y18" s="566"/>
      <c r="Z18" s="274" t="s">
        <v>501</v>
      </c>
      <c r="AA18" s="583"/>
      <c r="AB18" s="561"/>
      <c r="AC18" s="585" t="s">
        <v>769</v>
      </c>
      <c r="AD18" s="577"/>
      <c r="AE18" s="275" t="s">
        <v>770</v>
      </c>
      <c r="AF18" s="286" t="s">
        <v>745</v>
      </c>
      <c r="AG18" s="276" t="s">
        <v>771</v>
      </c>
      <c r="AH18" s="583"/>
      <c r="AI18" s="561"/>
      <c r="AJ18" s="551"/>
      <c r="AK18" s="148"/>
      <c r="AL18" s="148"/>
    </row>
    <row r="19" spans="2:38" ht="21.95" customHeight="1">
      <c r="B19" s="76"/>
      <c r="C19" s="588"/>
      <c r="D19" s="575"/>
      <c r="E19" s="578"/>
      <c r="F19" s="263" t="s">
        <v>772</v>
      </c>
      <c r="G19" s="287" t="s">
        <v>773</v>
      </c>
      <c r="H19" s="264" t="s">
        <v>774</v>
      </c>
      <c r="I19" s="584"/>
      <c r="J19" s="550"/>
      <c r="K19" s="550"/>
      <c r="L19" s="593"/>
      <c r="M19" s="263" t="s">
        <v>775</v>
      </c>
      <c r="N19" s="287" t="s">
        <v>776</v>
      </c>
      <c r="O19" s="264" t="s">
        <v>777</v>
      </c>
      <c r="P19" s="584"/>
      <c r="Q19" s="550"/>
      <c r="R19" s="552"/>
      <c r="S19" s="148"/>
      <c r="T19" s="148"/>
      <c r="U19" s="588"/>
      <c r="V19" s="575"/>
      <c r="W19" s="624"/>
      <c r="X19" s="261" t="s">
        <v>778</v>
      </c>
      <c r="Y19" s="287" t="s">
        <v>773</v>
      </c>
      <c r="Z19" s="269" t="s">
        <v>779</v>
      </c>
      <c r="AA19" s="584"/>
      <c r="AB19" s="550"/>
      <c r="AC19" s="552"/>
      <c r="AD19" s="578"/>
      <c r="AE19" s="268" t="s">
        <v>780</v>
      </c>
      <c r="AF19" s="287" t="s">
        <v>776</v>
      </c>
      <c r="AG19" s="262">
        <v>5</v>
      </c>
      <c r="AH19" s="584"/>
      <c r="AI19" s="550"/>
      <c r="AJ19" s="552"/>
      <c r="AK19" s="148"/>
      <c r="AL19" s="148"/>
    </row>
    <row r="20" spans="2:38" ht="21.95" customHeight="1">
      <c r="B20" s="76"/>
      <c r="C20" s="586">
        <v>5</v>
      </c>
      <c r="D20" s="573">
        <v>0.54166666666666663</v>
      </c>
      <c r="E20" s="576" t="s">
        <v>74</v>
      </c>
      <c r="F20" s="277" t="s">
        <v>664</v>
      </c>
      <c r="G20" s="565" t="s">
        <v>24</v>
      </c>
      <c r="H20" s="278" t="s">
        <v>665</v>
      </c>
      <c r="I20" s="582" t="str">
        <f>E26</f>
        <v>ｅ</v>
      </c>
      <c r="J20" s="271" t="str">
        <f>H26</f>
        <v>（さ-勝）</v>
      </c>
      <c r="K20" s="560" t="str">
        <f>F26</f>
        <v>FC大和</v>
      </c>
      <c r="L20" s="591" t="s">
        <v>75</v>
      </c>
      <c r="M20" s="277" t="s">
        <v>666</v>
      </c>
      <c r="N20" s="565" t="s">
        <v>24</v>
      </c>
      <c r="O20" s="278" t="s">
        <v>667</v>
      </c>
      <c r="P20" s="582" t="str">
        <f>L26</f>
        <v>ｆ</v>
      </c>
      <c r="Q20" s="271" t="str">
        <f>O26</f>
        <v>（す-勝）</v>
      </c>
      <c r="R20" s="273" t="str">
        <f>M26</f>
        <v>（し-勝）</v>
      </c>
      <c r="S20" s="148"/>
      <c r="T20" s="148"/>
      <c r="U20" s="586">
        <v>5</v>
      </c>
      <c r="V20" s="573">
        <v>0.54166666666666663</v>
      </c>
      <c r="W20" s="622" t="s">
        <v>103</v>
      </c>
      <c r="X20" s="277" t="s">
        <v>668</v>
      </c>
      <c r="Y20" s="565" t="s">
        <v>24</v>
      </c>
      <c r="Z20" s="278" t="s">
        <v>669</v>
      </c>
      <c r="AA20" s="582" t="str">
        <f>W26</f>
        <v>ｍ</v>
      </c>
      <c r="AB20" s="271" t="str">
        <f>Z26</f>
        <v>（ま-勝）</v>
      </c>
      <c r="AC20" s="594" t="str">
        <f>X26</f>
        <v>ｋＦ３</v>
      </c>
      <c r="AD20" s="576" t="s">
        <v>129</v>
      </c>
      <c r="AE20" s="277" t="s">
        <v>670</v>
      </c>
      <c r="AF20" s="565" t="s">
        <v>24</v>
      </c>
      <c r="AG20" s="278" t="s">
        <v>671</v>
      </c>
      <c r="AH20" s="582" t="str">
        <f>AD26</f>
        <v>ｎ</v>
      </c>
      <c r="AI20" s="271" t="str">
        <f>AG26</f>
        <v>（む-勝）</v>
      </c>
      <c r="AJ20" s="273" t="str">
        <f>AE26</f>
        <v>（み-勝）</v>
      </c>
      <c r="AK20" s="148"/>
      <c r="AL20" s="148"/>
    </row>
    <row r="21" spans="2:38" ht="21.95" customHeight="1">
      <c r="B21" s="76"/>
      <c r="C21" s="587"/>
      <c r="D21" s="574"/>
      <c r="E21" s="577"/>
      <c r="F21" s="279" t="s">
        <v>781</v>
      </c>
      <c r="G21" s="566"/>
      <c r="H21" s="280" t="s">
        <v>782</v>
      </c>
      <c r="I21" s="583"/>
      <c r="J21" s="561" t="s">
        <v>783</v>
      </c>
      <c r="K21" s="561"/>
      <c r="L21" s="592"/>
      <c r="M21" s="279" t="s">
        <v>784</v>
      </c>
      <c r="N21" s="566"/>
      <c r="O21" s="280" t="s">
        <v>785</v>
      </c>
      <c r="P21" s="583"/>
      <c r="Q21" s="553"/>
      <c r="R21" s="585"/>
      <c r="S21" s="148"/>
      <c r="T21" s="148"/>
      <c r="U21" s="587"/>
      <c r="V21" s="574"/>
      <c r="W21" s="623"/>
      <c r="X21" s="279" t="s">
        <v>504</v>
      </c>
      <c r="Y21" s="566"/>
      <c r="Z21" s="280" t="s">
        <v>526</v>
      </c>
      <c r="AA21" s="583"/>
      <c r="AB21" s="553" t="s">
        <v>786</v>
      </c>
      <c r="AC21" s="551"/>
      <c r="AD21" s="577"/>
      <c r="AE21" s="279" t="s">
        <v>185</v>
      </c>
      <c r="AF21" s="566"/>
      <c r="AG21" s="280" t="s">
        <v>507</v>
      </c>
      <c r="AH21" s="583"/>
      <c r="AI21" s="549" t="s">
        <v>766</v>
      </c>
      <c r="AJ21" s="585" t="s">
        <v>787</v>
      </c>
      <c r="AK21" s="148"/>
      <c r="AL21" s="148"/>
    </row>
    <row r="22" spans="2:38" ht="21.95" customHeight="1">
      <c r="B22" s="76"/>
      <c r="C22" s="588"/>
      <c r="D22" s="575"/>
      <c r="E22" s="578"/>
      <c r="F22" s="263" t="s">
        <v>788</v>
      </c>
      <c r="G22" s="287" t="s">
        <v>776</v>
      </c>
      <c r="H22" s="264" t="s">
        <v>789</v>
      </c>
      <c r="I22" s="584"/>
      <c r="J22" s="550"/>
      <c r="K22" s="550"/>
      <c r="L22" s="593"/>
      <c r="M22" s="263" t="s">
        <v>744</v>
      </c>
      <c r="N22" s="287" t="s">
        <v>776</v>
      </c>
      <c r="O22" s="264" t="s">
        <v>790</v>
      </c>
      <c r="P22" s="584"/>
      <c r="Q22" s="554"/>
      <c r="R22" s="552"/>
      <c r="S22" s="148"/>
      <c r="T22" s="148"/>
      <c r="U22" s="588"/>
      <c r="V22" s="575"/>
      <c r="W22" s="624"/>
      <c r="X22" s="281" t="s">
        <v>791</v>
      </c>
      <c r="Y22" s="287" t="s">
        <v>721</v>
      </c>
      <c r="Z22" s="282" t="s">
        <v>792</v>
      </c>
      <c r="AA22" s="584"/>
      <c r="AB22" s="554"/>
      <c r="AC22" s="552"/>
      <c r="AD22" s="578"/>
      <c r="AE22" s="281" t="s">
        <v>793</v>
      </c>
      <c r="AF22" s="287" t="s">
        <v>776</v>
      </c>
      <c r="AG22" s="282" t="s">
        <v>790</v>
      </c>
      <c r="AH22" s="584"/>
      <c r="AI22" s="550"/>
      <c r="AJ22" s="552"/>
      <c r="AK22" s="148"/>
      <c r="AL22" s="148"/>
    </row>
    <row r="23" spans="2:38" ht="21.95" customHeight="1">
      <c r="B23" s="76"/>
      <c r="C23" s="586">
        <v>6</v>
      </c>
      <c r="D23" s="573">
        <v>0.58333333333333337</v>
      </c>
      <c r="E23" s="576" t="s">
        <v>794</v>
      </c>
      <c r="F23" s="595" t="str">
        <f>F14</f>
        <v>春日SSS</v>
      </c>
      <c r="G23" s="565" t="s">
        <v>24</v>
      </c>
      <c r="H23" s="278" t="s">
        <v>674</v>
      </c>
      <c r="I23" s="582" t="str">
        <f>E20</f>
        <v>交b</v>
      </c>
      <c r="J23" s="271" t="str">
        <f>H20</f>
        <v>（う-負）</v>
      </c>
      <c r="K23" s="271" t="str">
        <f>F20</f>
        <v>（い-負）</v>
      </c>
      <c r="L23" s="591" t="s">
        <v>795</v>
      </c>
      <c r="M23" s="277" t="s">
        <v>675</v>
      </c>
      <c r="N23" s="565" t="s">
        <v>24</v>
      </c>
      <c r="O23" s="278" t="s">
        <v>676</v>
      </c>
      <c r="P23" s="582" t="str">
        <f>L20</f>
        <v>交f</v>
      </c>
      <c r="Q23" s="271" t="str">
        <f>M20</f>
        <v>（し-負）</v>
      </c>
      <c r="R23" s="273" t="str">
        <f>O20</f>
        <v>（す-負）</v>
      </c>
      <c r="S23" s="148"/>
      <c r="T23" s="148"/>
      <c r="U23" s="586">
        <v>6</v>
      </c>
      <c r="V23" s="573">
        <v>0.58333333333333337</v>
      </c>
      <c r="W23" s="622" t="s">
        <v>796</v>
      </c>
      <c r="X23" s="595" t="str">
        <f>X14</f>
        <v>長岡JYFC</v>
      </c>
      <c r="Y23" s="565" t="s">
        <v>24</v>
      </c>
      <c r="Z23" s="278" t="s">
        <v>677</v>
      </c>
      <c r="AA23" s="582" t="str">
        <f>W20</f>
        <v>交j</v>
      </c>
      <c r="AB23" s="271" t="str">
        <f>Z20</f>
        <v>（ぬ-負）</v>
      </c>
      <c r="AC23" s="273" t="str">
        <f>X20</f>
        <v>（に-負）</v>
      </c>
      <c r="AD23" s="576" t="s">
        <v>797</v>
      </c>
      <c r="AE23" s="277" t="s">
        <v>678</v>
      </c>
      <c r="AF23" s="565" t="s">
        <v>24</v>
      </c>
      <c r="AG23" s="278" t="s">
        <v>679</v>
      </c>
      <c r="AH23" s="582" t="str">
        <f>AD20</f>
        <v>交n</v>
      </c>
      <c r="AI23" s="271" t="str">
        <f>AE20</f>
        <v>（み-負）</v>
      </c>
      <c r="AJ23" s="273" t="str">
        <f>AG20</f>
        <v>（む-負）</v>
      </c>
      <c r="AK23" s="148"/>
      <c r="AL23" s="148"/>
    </row>
    <row r="24" spans="2:38" ht="21.95" customHeight="1">
      <c r="B24" s="76"/>
      <c r="C24" s="587"/>
      <c r="D24" s="574"/>
      <c r="E24" s="577"/>
      <c r="F24" s="596"/>
      <c r="G24" s="566"/>
      <c r="H24" s="280" t="s">
        <v>798</v>
      </c>
      <c r="I24" s="583"/>
      <c r="J24" s="561" t="s">
        <v>672</v>
      </c>
      <c r="K24" s="561" t="s">
        <v>799</v>
      </c>
      <c r="L24" s="592"/>
      <c r="M24" s="279" t="s">
        <v>800</v>
      </c>
      <c r="N24" s="566"/>
      <c r="O24" s="280" t="s">
        <v>680</v>
      </c>
      <c r="P24" s="583"/>
      <c r="Q24" s="553"/>
      <c r="R24" s="585"/>
      <c r="S24" s="148"/>
      <c r="T24" s="148"/>
      <c r="U24" s="587"/>
      <c r="V24" s="574"/>
      <c r="W24" s="623"/>
      <c r="X24" s="596"/>
      <c r="Y24" s="566"/>
      <c r="Z24" s="280" t="s">
        <v>495</v>
      </c>
      <c r="AA24" s="583"/>
      <c r="AB24" s="553" t="s">
        <v>526</v>
      </c>
      <c r="AC24" s="585" t="s">
        <v>504</v>
      </c>
      <c r="AD24" s="577"/>
      <c r="AE24" s="279" t="s">
        <v>175</v>
      </c>
      <c r="AF24" s="566"/>
      <c r="AG24" s="280" t="s">
        <v>801</v>
      </c>
      <c r="AH24" s="583"/>
      <c r="AI24" s="549" t="s">
        <v>802</v>
      </c>
      <c r="AJ24" s="585" t="s">
        <v>507</v>
      </c>
      <c r="AK24" s="148"/>
      <c r="AL24" s="148"/>
    </row>
    <row r="25" spans="2:38" ht="21.95" customHeight="1">
      <c r="B25" s="76"/>
      <c r="C25" s="588"/>
      <c r="D25" s="575"/>
      <c r="E25" s="578"/>
      <c r="F25" s="263" t="s">
        <v>803</v>
      </c>
      <c r="G25" s="287" t="s">
        <v>776</v>
      </c>
      <c r="H25" s="264" t="s">
        <v>804</v>
      </c>
      <c r="I25" s="584"/>
      <c r="J25" s="550"/>
      <c r="K25" s="550"/>
      <c r="L25" s="593"/>
      <c r="M25" s="263" t="s">
        <v>805</v>
      </c>
      <c r="N25" s="287" t="s">
        <v>776</v>
      </c>
      <c r="O25" s="264" t="s">
        <v>806</v>
      </c>
      <c r="P25" s="584"/>
      <c r="Q25" s="554"/>
      <c r="R25" s="552"/>
      <c r="S25" s="148"/>
      <c r="T25" s="148"/>
      <c r="U25" s="588"/>
      <c r="V25" s="575"/>
      <c r="W25" s="624"/>
      <c r="X25" s="281" t="s">
        <v>807</v>
      </c>
      <c r="Y25" s="287" t="s">
        <v>721</v>
      </c>
      <c r="Z25" s="282" t="s">
        <v>658</v>
      </c>
      <c r="AA25" s="584"/>
      <c r="AB25" s="554"/>
      <c r="AC25" s="552"/>
      <c r="AD25" s="578"/>
      <c r="AE25" s="281" t="s">
        <v>808</v>
      </c>
      <c r="AF25" s="287" t="s">
        <v>724</v>
      </c>
      <c r="AG25" s="282" t="s">
        <v>806</v>
      </c>
      <c r="AH25" s="584"/>
      <c r="AI25" s="550"/>
      <c r="AJ25" s="552"/>
      <c r="AK25" s="148"/>
      <c r="AL25" s="148"/>
    </row>
    <row r="26" spans="2:38" ht="21.95" customHeight="1">
      <c r="B26" s="76"/>
      <c r="C26" s="567">
        <v>7</v>
      </c>
      <c r="D26" s="568">
        <v>0.625</v>
      </c>
      <c r="E26" s="562" t="s">
        <v>809</v>
      </c>
      <c r="F26" s="595" t="str">
        <f>F17</f>
        <v>FC大和</v>
      </c>
      <c r="G26" s="565" t="s">
        <v>24</v>
      </c>
      <c r="H26" s="283" t="s">
        <v>681</v>
      </c>
      <c r="I26" s="557" t="str">
        <f>E23</f>
        <v>ａ</v>
      </c>
      <c r="J26" s="271" t="str">
        <f>H23</f>
        <v>（あ-勝）</v>
      </c>
      <c r="K26" s="560" t="str">
        <f>F23</f>
        <v>春日SSS</v>
      </c>
      <c r="L26" s="579" t="s">
        <v>810</v>
      </c>
      <c r="M26" s="277" t="s">
        <v>682</v>
      </c>
      <c r="N26" s="565" t="s">
        <v>24</v>
      </c>
      <c r="O26" s="283" t="s">
        <v>683</v>
      </c>
      <c r="P26" s="582" t="str">
        <f>L23</f>
        <v>ｂ</v>
      </c>
      <c r="Q26" s="271" t="str">
        <f>M23</f>
        <v>（い-勝）</v>
      </c>
      <c r="R26" s="273" t="str">
        <f>O23</f>
        <v>（う-勝）</v>
      </c>
      <c r="S26" s="148"/>
      <c r="T26" s="148"/>
      <c r="U26" s="567">
        <v>7</v>
      </c>
      <c r="V26" s="568">
        <v>0.625</v>
      </c>
      <c r="W26" s="565" t="s">
        <v>811</v>
      </c>
      <c r="X26" s="595" t="str">
        <f>X17</f>
        <v>ｋＦ３</v>
      </c>
      <c r="Y26" s="565" t="s">
        <v>24</v>
      </c>
      <c r="Z26" s="283" t="s">
        <v>684</v>
      </c>
      <c r="AA26" s="557" t="str">
        <f>W23</f>
        <v>ｉ</v>
      </c>
      <c r="AB26" s="271" t="str">
        <f>Z23</f>
        <v>（な-勝）</v>
      </c>
      <c r="AC26" s="560" t="str">
        <f>X23</f>
        <v>長岡JYFC</v>
      </c>
      <c r="AD26" s="562" t="s">
        <v>812</v>
      </c>
      <c r="AE26" s="277" t="s">
        <v>685</v>
      </c>
      <c r="AF26" s="565" t="s">
        <v>24</v>
      </c>
      <c r="AG26" s="278" t="s">
        <v>686</v>
      </c>
      <c r="AH26" s="557" t="str">
        <f>AD23</f>
        <v>ｊ</v>
      </c>
      <c r="AI26" s="271" t="str">
        <f>AE23</f>
        <v>（に-勝）</v>
      </c>
      <c r="AJ26" s="273" t="str">
        <f>AG23</f>
        <v>（ぬ-勝）</v>
      </c>
      <c r="AK26" s="148"/>
      <c r="AL26" s="148"/>
    </row>
    <row r="27" spans="2:38" ht="21.95" customHeight="1">
      <c r="B27" s="76"/>
      <c r="C27" s="567"/>
      <c r="D27" s="568"/>
      <c r="E27" s="563"/>
      <c r="F27" s="596"/>
      <c r="G27" s="566"/>
      <c r="H27" s="284" t="s">
        <v>783</v>
      </c>
      <c r="I27" s="558"/>
      <c r="J27" s="561" t="s">
        <v>813</v>
      </c>
      <c r="K27" s="561"/>
      <c r="L27" s="580"/>
      <c r="M27" s="285" t="s">
        <v>814</v>
      </c>
      <c r="N27" s="566"/>
      <c r="O27" s="284" t="s">
        <v>815</v>
      </c>
      <c r="P27" s="583"/>
      <c r="Q27" s="553"/>
      <c r="R27" s="585"/>
      <c r="S27" s="148"/>
      <c r="T27" s="148"/>
      <c r="U27" s="567"/>
      <c r="V27" s="568"/>
      <c r="W27" s="620"/>
      <c r="X27" s="596"/>
      <c r="Y27" s="566"/>
      <c r="Z27" s="284" t="s">
        <v>816</v>
      </c>
      <c r="AA27" s="558"/>
      <c r="AB27" s="553" t="s">
        <v>817</v>
      </c>
      <c r="AC27" s="561"/>
      <c r="AD27" s="563"/>
      <c r="AE27" s="285" t="s">
        <v>505</v>
      </c>
      <c r="AF27" s="566"/>
      <c r="AG27" s="280" t="s">
        <v>766</v>
      </c>
      <c r="AH27" s="558"/>
      <c r="AI27" s="549" t="s">
        <v>175</v>
      </c>
      <c r="AJ27" s="585" t="s">
        <v>753</v>
      </c>
      <c r="AK27" s="148"/>
      <c r="AL27" s="148"/>
    </row>
    <row r="28" spans="2:38" ht="21.95" customHeight="1">
      <c r="B28" s="76"/>
      <c r="C28" s="567"/>
      <c r="D28" s="568"/>
      <c r="E28" s="564"/>
      <c r="F28" s="263" t="s">
        <v>818</v>
      </c>
      <c r="G28" s="287" t="s">
        <v>776</v>
      </c>
      <c r="H28" s="264" t="s">
        <v>806</v>
      </c>
      <c r="I28" s="559"/>
      <c r="J28" s="550"/>
      <c r="K28" s="550"/>
      <c r="L28" s="581"/>
      <c r="M28" s="263" t="s">
        <v>819</v>
      </c>
      <c r="N28" s="287" t="s">
        <v>776</v>
      </c>
      <c r="O28" s="264" t="s">
        <v>820</v>
      </c>
      <c r="P28" s="584"/>
      <c r="Q28" s="554"/>
      <c r="R28" s="552"/>
      <c r="S28" s="148"/>
      <c r="T28" s="148"/>
      <c r="U28" s="567"/>
      <c r="V28" s="568"/>
      <c r="W28" s="621"/>
      <c r="X28" s="261" t="s">
        <v>821</v>
      </c>
      <c r="Y28" s="287" t="s">
        <v>724</v>
      </c>
      <c r="Z28" s="288" t="s">
        <v>822</v>
      </c>
      <c r="AA28" s="559"/>
      <c r="AB28" s="554"/>
      <c r="AC28" s="550"/>
      <c r="AD28" s="564"/>
      <c r="AE28" s="289" t="s">
        <v>819</v>
      </c>
      <c r="AF28" s="287" t="s">
        <v>776</v>
      </c>
      <c r="AG28" s="288" t="s">
        <v>771</v>
      </c>
      <c r="AH28" s="559"/>
      <c r="AI28" s="550"/>
      <c r="AJ28" s="552"/>
      <c r="AK28" s="148"/>
      <c r="AL28" s="148"/>
    </row>
    <row r="29" spans="2:38" ht="21.95" customHeight="1">
      <c r="B29" s="76"/>
      <c r="C29" s="136"/>
      <c r="D29" s="147"/>
      <c r="E29" s="286"/>
      <c r="F29" s="286"/>
      <c r="G29" s="286"/>
      <c r="H29" s="286"/>
      <c r="I29" s="125"/>
      <c r="J29" s="148"/>
      <c r="K29" s="148"/>
      <c r="L29" s="286"/>
      <c r="M29" s="286"/>
      <c r="N29" s="286"/>
      <c r="O29" s="286"/>
      <c r="P29" s="125"/>
      <c r="Q29" s="148"/>
      <c r="R29" s="148"/>
      <c r="S29" s="148"/>
      <c r="T29" s="148"/>
      <c r="U29" s="148"/>
      <c r="V29" s="148"/>
      <c r="W29" s="286"/>
      <c r="X29" s="286"/>
      <c r="Y29" s="286"/>
      <c r="Z29" s="286"/>
      <c r="AA29" s="125"/>
      <c r="AB29" s="148"/>
      <c r="AC29" s="148"/>
      <c r="AD29" s="286"/>
      <c r="AE29" s="286"/>
      <c r="AF29" s="286"/>
      <c r="AG29" s="286"/>
      <c r="AH29" s="125"/>
      <c r="AI29" s="148"/>
      <c r="AJ29" s="148"/>
      <c r="AK29" s="102"/>
      <c r="AL29" s="102"/>
    </row>
    <row r="30" spans="2:38" ht="21.95" customHeight="1">
      <c r="B30" s="76"/>
      <c r="C30" s="136"/>
      <c r="D30" s="147"/>
      <c r="E30" s="286"/>
      <c r="F30" s="286"/>
      <c r="G30" s="286"/>
      <c r="H30" s="286"/>
      <c r="I30" s="125"/>
      <c r="J30" s="148"/>
      <c r="K30" s="148"/>
      <c r="L30" s="286"/>
      <c r="M30" s="286"/>
      <c r="N30" s="286"/>
      <c r="O30" s="286"/>
      <c r="P30" s="125"/>
      <c r="Q30" s="148"/>
      <c r="R30" s="148"/>
      <c r="S30" s="148"/>
      <c r="T30" s="148"/>
      <c r="U30" s="148"/>
      <c r="V30" s="148"/>
      <c r="W30" s="286"/>
      <c r="X30" s="286"/>
      <c r="Y30" s="286"/>
      <c r="Z30" s="286"/>
      <c r="AA30" s="125"/>
      <c r="AB30" s="148"/>
      <c r="AC30" s="148"/>
      <c r="AD30" s="286"/>
      <c r="AE30" s="286"/>
      <c r="AF30" s="286"/>
      <c r="AG30" s="286"/>
      <c r="AH30" s="125"/>
      <c r="AI30" s="148"/>
      <c r="AJ30" s="148"/>
      <c r="AK30" s="76"/>
      <c r="AL30" s="76"/>
    </row>
    <row r="31" spans="2:38" ht="21.95" customHeight="1">
      <c r="B31" s="76"/>
      <c r="C31" s="245" t="s">
        <v>61</v>
      </c>
      <c r="D31" s="147"/>
      <c r="E31" s="286"/>
      <c r="F31" s="286"/>
      <c r="G31" s="286"/>
      <c r="H31" s="286"/>
      <c r="I31" s="125"/>
      <c r="J31" s="148"/>
      <c r="K31" s="148"/>
      <c r="L31" s="286"/>
      <c r="M31" s="286"/>
      <c r="N31" s="286"/>
      <c r="O31" s="286"/>
      <c r="P31" s="125"/>
      <c r="Q31" s="148"/>
      <c r="R31" s="148"/>
      <c r="S31" s="148"/>
      <c r="T31" s="148"/>
      <c r="U31" s="43" t="s">
        <v>61</v>
      </c>
      <c r="V31" s="148"/>
      <c r="X31" s="286"/>
      <c r="Y31" s="286"/>
      <c r="Z31" s="286"/>
      <c r="AA31" s="125"/>
      <c r="AB31" s="148"/>
      <c r="AC31" s="148"/>
      <c r="AD31" s="286"/>
      <c r="AE31" s="286"/>
      <c r="AF31" s="286"/>
      <c r="AG31" s="286"/>
      <c r="AH31" s="125"/>
      <c r="AI31" s="148"/>
      <c r="AJ31" s="148"/>
      <c r="AK31" s="76"/>
      <c r="AL31" s="76"/>
    </row>
    <row r="32" spans="2:38" ht="21.95" customHeight="1">
      <c r="B32" s="76"/>
      <c r="C32" s="136"/>
      <c r="D32" s="147"/>
      <c r="E32" s="286"/>
      <c r="F32" s="286"/>
      <c r="G32" s="286"/>
      <c r="H32" s="286"/>
      <c r="I32" s="125"/>
      <c r="J32" s="148"/>
      <c r="K32" s="148"/>
      <c r="L32" s="286"/>
      <c r="M32" s="286"/>
      <c r="N32" s="286"/>
      <c r="O32" s="286"/>
      <c r="P32" s="125"/>
      <c r="Q32" s="148"/>
      <c r="R32" s="148"/>
      <c r="S32" s="148"/>
      <c r="T32" s="148"/>
      <c r="U32" s="148"/>
      <c r="V32" s="148"/>
      <c r="W32" s="286"/>
      <c r="X32" s="286"/>
      <c r="Y32" s="286"/>
      <c r="Z32" s="286"/>
      <c r="AA32" s="125"/>
      <c r="AB32" s="148"/>
      <c r="AC32" s="148"/>
      <c r="AD32" s="286"/>
      <c r="AE32" s="286"/>
      <c r="AF32" s="286"/>
      <c r="AG32" s="286"/>
      <c r="AH32" s="125"/>
      <c r="AI32" s="148"/>
      <c r="AJ32" s="148"/>
      <c r="AK32" s="76"/>
      <c r="AL32" s="76"/>
    </row>
    <row r="33" spans="2:38" ht="21.95" customHeight="1">
      <c r="B33" s="76"/>
      <c r="C33" s="146" t="s">
        <v>95</v>
      </c>
      <c r="D33" s="147"/>
      <c r="E33" s="286"/>
      <c r="F33" s="286"/>
      <c r="G33" s="286"/>
      <c r="H33" s="286"/>
      <c r="I33" s="125"/>
      <c r="J33" s="148"/>
      <c r="K33" s="148"/>
      <c r="L33" s="286"/>
      <c r="M33" s="286"/>
      <c r="N33" s="286"/>
      <c r="O33" s="286"/>
      <c r="P33" s="125"/>
      <c r="Q33" s="148"/>
      <c r="R33" s="148"/>
      <c r="S33" s="148"/>
      <c r="T33" s="148"/>
      <c r="U33" s="146" t="s">
        <v>95</v>
      </c>
      <c r="V33" s="148"/>
      <c r="X33" s="286"/>
      <c r="Y33" s="286"/>
      <c r="Z33" s="286"/>
      <c r="AA33" s="125"/>
      <c r="AB33" s="148"/>
      <c r="AC33" s="148"/>
      <c r="AD33" s="286"/>
      <c r="AE33" s="286"/>
      <c r="AF33" s="286"/>
      <c r="AG33" s="286"/>
      <c r="AH33" s="125"/>
      <c r="AI33" s="148"/>
      <c r="AJ33" s="148"/>
      <c r="AK33" s="76"/>
      <c r="AL33" s="76"/>
    </row>
    <row r="34" spans="2:38" ht="21.95" customHeight="1">
      <c r="B34" s="76"/>
      <c r="C34" s="247" t="s">
        <v>67</v>
      </c>
      <c r="D34" s="14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02"/>
      <c r="T34" s="102"/>
      <c r="U34" s="247" t="s">
        <v>37</v>
      </c>
      <c r="V34" s="102"/>
      <c r="X34" s="14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</row>
    <row r="35" spans="2:38" ht="21.95" customHeight="1">
      <c r="B35" s="76"/>
      <c r="C35" s="616"/>
      <c r="D35" s="618" t="s">
        <v>11</v>
      </c>
      <c r="E35" s="609" t="s">
        <v>823</v>
      </c>
      <c r="F35" s="610"/>
      <c r="G35" s="610"/>
      <c r="H35" s="610"/>
      <c r="I35" s="610"/>
      <c r="J35" s="610"/>
      <c r="K35" s="610"/>
      <c r="L35" s="614" t="s">
        <v>824</v>
      </c>
      <c r="M35" s="610"/>
      <c r="N35" s="610"/>
      <c r="O35" s="610"/>
      <c r="P35" s="610"/>
      <c r="Q35" s="610"/>
      <c r="R35" s="611"/>
      <c r="S35" s="286"/>
      <c r="T35" s="286"/>
      <c r="U35" s="616"/>
      <c r="V35" s="618" t="s">
        <v>11</v>
      </c>
      <c r="W35" s="609" t="s">
        <v>825</v>
      </c>
      <c r="X35" s="610"/>
      <c r="Y35" s="610"/>
      <c r="Z35" s="610"/>
      <c r="AA35" s="610"/>
      <c r="AB35" s="610"/>
      <c r="AC35" s="611"/>
      <c r="AD35" s="609" t="s">
        <v>824</v>
      </c>
      <c r="AE35" s="610"/>
      <c r="AF35" s="610"/>
      <c r="AG35" s="610"/>
      <c r="AH35" s="610"/>
      <c r="AI35" s="610"/>
      <c r="AJ35" s="611"/>
      <c r="AK35" s="128"/>
      <c r="AL35" s="128"/>
    </row>
    <row r="36" spans="2:38" ht="21.95" customHeight="1">
      <c r="B36" s="76"/>
      <c r="C36" s="617"/>
      <c r="D36" s="619"/>
      <c r="E36" s="609" t="s">
        <v>39</v>
      </c>
      <c r="F36" s="610"/>
      <c r="G36" s="610"/>
      <c r="H36" s="610"/>
      <c r="I36" s="612" t="s">
        <v>40</v>
      </c>
      <c r="J36" s="613"/>
      <c r="K36" s="613"/>
      <c r="L36" s="614" t="s">
        <v>39</v>
      </c>
      <c r="M36" s="610"/>
      <c r="N36" s="610"/>
      <c r="O36" s="610"/>
      <c r="P36" s="612" t="s">
        <v>40</v>
      </c>
      <c r="Q36" s="613"/>
      <c r="R36" s="615"/>
      <c r="S36" s="125"/>
      <c r="T36" s="125"/>
      <c r="U36" s="617"/>
      <c r="V36" s="619"/>
      <c r="W36" s="609" t="s">
        <v>39</v>
      </c>
      <c r="X36" s="610"/>
      <c r="Y36" s="610"/>
      <c r="Z36" s="610"/>
      <c r="AA36" s="612" t="s">
        <v>40</v>
      </c>
      <c r="AB36" s="613"/>
      <c r="AC36" s="615"/>
      <c r="AD36" s="609" t="s">
        <v>39</v>
      </c>
      <c r="AE36" s="610"/>
      <c r="AF36" s="610"/>
      <c r="AG36" s="610"/>
      <c r="AH36" s="612" t="s">
        <v>40</v>
      </c>
      <c r="AI36" s="613"/>
      <c r="AJ36" s="615"/>
      <c r="AK36" s="129"/>
      <c r="AL36" s="129"/>
    </row>
    <row r="37" spans="2:38" ht="21.95" customHeight="1" thickBot="1">
      <c r="B37" s="76"/>
      <c r="C37" s="83"/>
      <c r="D37" s="84">
        <v>0.34375</v>
      </c>
      <c r="E37" s="607" t="s">
        <v>18</v>
      </c>
      <c r="F37" s="608"/>
      <c r="G37" s="608"/>
      <c r="H37" s="608"/>
      <c r="I37" s="608"/>
      <c r="J37" s="608"/>
      <c r="K37" s="608"/>
      <c r="L37" s="248"/>
      <c r="M37" s="86"/>
      <c r="N37" s="86"/>
      <c r="O37" s="86"/>
      <c r="P37" s="241"/>
      <c r="Q37" s="242"/>
      <c r="R37" s="243"/>
      <c r="S37" s="125"/>
      <c r="T37" s="125"/>
      <c r="U37" s="83"/>
      <c r="V37" s="84">
        <v>0.34375</v>
      </c>
      <c r="W37" s="607" t="s">
        <v>18</v>
      </c>
      <c r="X37" s="608"/>
      <c r="Y37" s="608"/>
      <c r="Z37" s="608"/>
      <c r="AA37" s="608"/>
      <c r="AB37" s="608"/>
      <c r="AC37" s="608"/>
      <c r="AD37" s="85"/>
      <c r="AE37" s="86"/>
      <c r="AF37" s="86"/>
      <c r="AG37" s="86"/>
      <c r="AH37" s="241"/>
      <c r="AI37" s="242"/>
      <c r="AJ37" s="243"/>
      <c r="AK37" s="125"/>
      <c r="AL37" s="125"/>
    </row>
    <row r="38" spans="2:38" ht="21.95" customHeight="1" thickTop="1">
      <c r="B38" s="76"/>
      <c r="C38" s="606">
        <v>1</v>
      </c>
      <c r="D38" s="604">
        <v>0.375</v>
      </c>
      <c r="E38" s="600" t="s">
        <v>826</v>
      </c>
      <c r="F38" s="601" t="s">
        <v>827</v>
      </c>
      <c r="G38" s="602" t="s">
        <v>24</v>
      </c>
      <c r="H38" s="603" t="s">
        <v>828</v>
      </c>
      <c r="I38" s="597" t="str">
        <f>E41</f>
        <v>つ</v>
      </c>
      <c r="J38" s="598" t="str">
        <f>F41</f>
        <v>加茂FC</v>
      </c>
      <c r="K38" s="598" t="str">
        <f>H41</f>
        <v>長岡ビルボード</v>
      </c>
      <c r="L38" s="605" t="s">
        <v>829</v>
      </c>
      <c r="M38" s="252" t="s">
        <v>513</v>
      </c>
      <c r="N38" s="253" t="s">
        <v>24</v>
      </c>
      <c r="O38" s="254" t="s">
        <v>184</v>
      </c>
      <c r="P38" s="597" t="str">
        <f>L41</f>
        <v>ち</v>
      </c>
      <c r="Q38" s="598" t="str">
        <f>M41</f>
        <v>FC.NIIGATA</v>
      </c>
      <c r="R38" s="599" t="str">
        <f>O41</f>
        <v>亀田FC</v>
      </c>
      <c r="S38" s="148"/>
      <c r="T38" s="148"/>
      <c r="U38" s="606">
        <v>1</v>
      </c>
      <c r="V38" s="604">
        <v>0.375</v>
      </c>
      <c r="W38" s="600" t="s">
        <v>830</v>
      </c>
      <c r="X38" s="601" t="s">
        <v>528</v>
      </c>
      <c r="Y38" s="602" t="s">
        <v>24</v>
      </c>
      <c r="Z38" s="603" t="s">
        <v>529</v>
      </c>
      <c r="AA38" s="597" t="str">
        <f>W41</f>
        <v>よ</v>
      </c>
      <c r="AB38" s="598" t="str">
        <f>X41</f>
        <v>巻SC</v>
      </c>
      <c r="AC38" s="599" t="str">
        <f>Z41</f>
        <v>浜浦コスモス</v>
      </c>
      <c r="AD38" s="600" t="s">
        <v>831</v>
      </c>
      <c r="AE38" s="601" t="s">
        <v>532</v>
      </c>
      <c r="AF38" s="602" t="s">
        <v>24</v>
      </c>
      <c r="AG38" s="603" t="s">
        <v>832</v>
      </c>
      <c r="AH38" s="597" t="str">
        <f>AD41</f>
        <v>ゆ</v>
      </c>
      <c r="AI38" s="598" t="str">
        <f>AE41</f>
        <v>桃山クラマーズ</v>
      </c>
      <c r="AJ38" s="599" t="str">
        <f>AG41</f>
        <v>J's avance</v>
      </c>
      <c r="AK38" s="148"/>
      <c r="AL38" s="148"/>
    </row>
    <row r="39" spans="2:38" ht="21.95" customHeight="1">
      <c r="B39" s="76"/>
      <c r="C39" s="587"/>
      <c r="D39" s="574"/>
      <c r="E39" s="577"/>
      <c r="F39" s="596"/>
      <c r="G39" s="566"/>
      <c r="H39" s="590"/>
      <c r="I39" s="583"/>
      <c r="J39" s="561"/>
      <c r="K39" s="561"/>
      <c r="L39" s="592"/>
      <c r="M39" s="292" t="s">
        <v>833</v>
      </c>
      <c r="N39" s="284" t="s">
        <v>776</v>
      </c>
      <c r="O39" s="293" t="s">
        <v>759</v>
      </c>
      <c r="P39" s="583"/>
      <c r="Q39" s="561"/>
      <c r="R39" s="551"/>
      <c r="S39" s="148"/>
      <c r="T39" s="148"/>
      <c r="U39" s="587"/>
      <c r="V39" s="574"/>
      <c r="W39" s="577"/>
      <c r="X39" s="596"/>
      <c r="Y39" s="566"/>
      <c r="Z39" s="590"/>
      <c r="AA39" s="583"/>
      <c r="AB39" s="561"/>
      <c r="AC39" s="551"/>
      <c r="AD39" s="577"/>
      <c r="AE39" s="596"/>
      <c r="AF39" s="566"/>
      <c r="AG39" s="590"/>
      <c r="AH39" s="583"/>
      <c r="AI39" s="561"/>
      <c r="AJ39" s="551"/>
      <c r="AK39" s="148"/>
      <c r="AL39" s="148"/>
    </row>
    <row r="40" spans="2:38" ht="21.95" customHeight="1">
      <c r="B40" s="76"/>
      <c r="C40" s="588"/>
      <c r="D40" s="575"/>
      <c r="E40" s="578"/>
      <c r="F40" s="263" t="s">
        <v>834</v>
      </c>
      <c r="G40" s="287" t="s">
        <v>776</v>
      </c>
      <c r="H40" s="264" t="s">
        <v>722</v>
      </c>
      <c r="I40" s="584"/>
      <c r="J40" s="550"/>
      <c r="K40" s="550"/>
      <c r="L40" s="593"/>
      <c r="M40" s="261" t="s">
        <v>726</v>
      </c>
      <c r="N40" s="287" t="s">
        <v>776</v>
      </c>
      <c r="O40" s="262">
        <v>3</v>
      </c>
      <c r="P40" s="584"/>
      <c r="Q40" s="550"/>
      <c r="R40" s="552"/>
      <c r="S40" s="148"/>
      <c r="T40" s="148"/>
      <c r="U40" s="588"/>
      <c r="V40" s="575"/>
      <c r="W40" s="578"/>
      <c r="X40" s="268" t="s">
        <v>835</v>
      </c>
      <c r="Y40" s="287" t="s">
        <v>776</v>
      </c>
      <c r="Z40" s="294" t="s">
        <v>759</v>
      </c>
      <c r="AA40" s="584"/>
      <c r="AB40" s="550"/>
      <c r="AC40" s="552"/>
      <c r="AD40" s="578"/>
      <c r="AE40" s="268" t="s">
        <v>760</v>
      </c>
      <c r="AF40" s="287" t="s">
        <v>776</v>
      </c>
      <c r="AG40" s="294" t="s">
        <v>759</v>
      </c>
      <c r="AH40" s="584"/>
      <c r="AI40" s="550"/>
      <c r="AJ40" s="552"/>
      <c r="AK40" s="148"/>
      <c r="AL40" s="148"/>
    </row>
    <row r="41" spans="2:38" ht="21.95" customHeight="1">
      <c r="B41" s="76"/>
      <c r="C41" s="586">
        <v>2</v>
      </c>
      <c r="D41" s="573">
        <v>0.41666666666666669</v>
      </c>
      <c r="E41" s="576" t="s">
        <v>836</v>
      </c>
      <c r="F41" s="595" t="s">
        <v>509</v>
      </c>
      <c r="G41" s="565" t="s">
        <v>24</v>
      </c>
      <c r="H41" s="589" t="s">
        <v>510</v>
      </c>
      <c r="I41" s="582" t="str">
        <f>E38</f>
        <v>く</v>
      </c>
      <c r="J41" s="560" t="str">
        <f>F38</f>
        <v>FC東山の下</v>
      </c>
      <c r="K41" s="560" t="str">
        <f>H38</f>
        <v>Jドリーム三条</v>
      </c>
      <c r="L41" s="591" t="s">
        <v>837</v>
      </c>
      <c r="M41" s="595" t="s">
        <v>838</v>
      </c>
      <c r="N41" s="565" t="s">
        <v>24</v>
      </c>
      <c r="O41" s="589" t="s">
        <v>515</v>
      </c>
      <c r="P41" s="582" t="str">
        <f>L38</f>
        <v>き</v>
      </c>
      <c r="Q41" s="560" t="str">
        <f>M38</f>
        <v>新潟トレジャー</v>
      </c>
      <c r="R41" s="594" t="str">
        <f>O38</f>
        <v>UNITE新潟</v>
      </c>
      <c r="S41" s="148"/>
      <c r="T41" s="148"/>
      <c r="U41" s="586">
        <v>2</v>
      </c>
      <c r="V41" s="573">
        <v>0.41666666666666669</v>
      </c>
      <c r="W41" s="576" t="s">
        <v>839</v>
      </c>
      <c r="X41" s="595" t="s">
        <v>530</v>
      </c>
      <c r="Y41" s="565" t="s">
        <v>24</v>
      </c>
      <c r="Z41" s="589" t="s">
        <v>531</v>
      </c>
      <c r="AA41" s="582" t="str">
        <f>W38</f>
        <v>ふ</v>
      </c>
      <c r="AB41" s="560" t="str">
        <f>X38</f>
        <v>小千谷SC</v>
      </c>
      <c r="AC41" s="594" t="str">
        <f>Z38</f>
        <v>ナポリ三条</v>
      </c>
      <c r="AD41" s="576" t="s">
        <v>840</v>
      </c>
      <c r="AE41" s="595" t="s">
        <v>534</v>
      </c>
      <c r="AF41" s="565" t="s">
        <v>24</v>
      </c>
      <c r="AG41" s="589" t="s">
        <v>841</v>
      </c>
      <c r="AH41" s="582" t="str">
        <f>AD38</f>
        <v>ひ</v>
      </c>
      <c r="AI41" s="560" t="str">
        <f>AE38</f>
        <v>寺泊SSC</v>
      </c>
      <c r="AJ41" s="594" t="str">
        <f>AG38</f>
        <v>bandai12</v>
      </c>
      <c r="AK41" s="148"/>
      <c r="AL41" s="148"/>
    </row>
    <row r="42" spans="2:38" ht="21.95" customHeight="1">
      <c r="B42" s="76"/>
      <c r="C42" s="587"/>
      <c r="D42" s="574"/>
      <c r="E42" s="577"/>
      <c r="F42" s="596"/>
      <c r="G42" s="566"/>
      <c r="H42" s="590"/>
      <c r="I42" s="583"/>
      <c r="J42" s="561"/>
      <c r="K42" s="561"/>
      <c r="L42" s="592"/>
      <c r="M42" s="596"/>
      <c r="N42" s="566"/>
      <c r="O42" s="590"/>
      <c r="P42" s="583"/>
      <c r="Q42" s="561"/>
      <c r="R42" s="551"/>
      <c r="S42" s="148"/>
      <c r="T42" s="148"/>
      <c r="U42" s="587"/>
      <c r="V42" s="574"/>
      <c r="W42" s="577"/>
      <c r="X42" s="596"/>
      <c r="Y42" s="566"/>
      <c r="Z42" s="590"/>
      <c r="AA42" s="583"/>
      <c r="AB42" s="561"/>
      <c r="AC42" s="551"/>
      <c r="AD42" s="577"/>
      <c r="AE42" s="596"/>
      <c r="AF42" s="566"/>
      <c r="AG42" s="590"/>
      <c r="AH42" s="583"/>
      <c r="AI42" s="561"/>
      <c r="AJ42" s="551"/>
      <c r="AK42" s="148"/>
      <c r="AL42" s="148"/>
    </row>
    <row r="43" spans="2:38" ht="21.95" customHeight="1">
      <c r="B43" s="76"/>
      <c r="C43" s="588"/>
      <c r="D43" s="575"/>
      <c r="E43" s="578"/>
      <c r="F43" s="263" t="s">
        <v>842</v>
      </c>
      <c r="G43" s="287" t="s">
        <v>721</v>
      </c>
      <c r="H43" s="264" t="s">
        <v>843</v>
      </c>
      <c r="I43" s="584"/>
      <c r="J43" s="550"/>
      <c r="K43" s="550"/>
      <c r="L43" s="593"/>
      <c r="M43" s="263" t="s">
        <v>844</v>
      </c>
      <c r="N43" s="287" t="s">
        <v>721</v>
      </c>
      <c r="O43" s="264" t="s">
        <v>845</v>
      </c>
      <c r="P43" s="584"/>
      <c r="Q43" s="550"/>
      <c r="R43" s="552"/>
      <c r="S43" s="148"/>
      <c r="T43" s="148"/>
      <c r="U43" s="588"/>
      <c r="V43" s="575"/>
      <c r="W43" s="578"/>
      <c r="X43" s="268" t="s">
        <v>723</v>
      </c>
      <c r="Y43" s="287" t="s">
        <v>846</v>
      </c>
      <c r="Z43" s="294" t="s">
        <v>722</v>
      </c>
      <c r="AA43" s="584"/>
      <c r="AB43" s="550"/>
      <c r="AC43" s="552"/>
      <c r="AD43" s="578"/>
      <c r="AE43" s="268" t="s">
        <v>791</v>
      </c>
      <c r="AF43" s="287" t="s">
        <v>721</v>
      </c>
      <c r="AG43" s="294" t="s">
        <v>779</v>
      </c>
      <c r="AH43" s="584"/>
      <c r="AI43" s="550"/>
      <c r="AJ43" s="552"/>
      <c r="AK43" s="148"/>
      <c r="AL43" s="148"/>
    </row>
    <row r="44" spans="2:38" ht="21.95" customHeight="1">
      <c r="B44" s="76"/>
      <c r="C44" s="586">
        <v>3</v>
      </c>
      <c r="D44" s="573">
        <v>0.45833333333333331</v>
      </c>
      <c r="E44" s="576" t="s">
        <v>81</v>
      </c>
      <c r="F44" s="290" t="s">
        <v>687</v>
      </c>
      <c r="G44" s="565" t="s">
        <v>24</v>
      </c>
      <c r="H44" s="589" t="s">
        <v>847</v>
      </c>
      <c r="I44" s="582" t="str">
        <f>E47</f>
        <v>交h</v>
      </c>
      <c r="J44" s="560" t="str">
        <f>H47</f>
        <v>FC松浜</v>
      </c>
      <c r="K44" s="271" t="str">
        <f>F47</f>
        <v>（つ-負）</v>
      </c>
      <c r="L44" s="591" t="s">
        <v>848</v>
      </c>
      <c r="M44" s="595" t="s">
        <v>849</v>
      </c>
      <c r="N44" s="565" t="s">
        <v>24</v>
      </c>
      <c r="O44" s="589" t="s">
        <v>517</v>
      </c>
      <c r="P44" s="582" t="str">
        <f>L47</f>
        <v>た</v>
      </c>
      <c r="Q44" s="560" t="str">
        <f>M47</f>
        <v>グランセナ</v>
      </c>
      <c r="R44" s="594" t="str">
        <f>O47</f>
        <v>新通イーグルス</v>
      </c>
      <c r="S44" s="148"/>
      <c r="T44" s="148"/>
      <c r="U44" s="586">
        <v>3</v>
      </c>
      <c r="V44" s="573">
        <v>0.45833333333333331</v>
      </c>
      <c r="W44" s="576" t="s">
        <v>110</v>
      </c>
      <c r="X44" s="290" t="s">
        <v>688</v>
      </c>
      <c r="Y44" s="565" t="s">
        <v>24</v>
      </c>
      <c r="Z44" s="589" t="s">
        <v>850</v>
      </c>
      <c r="AA44" s="582" t="str">
        <f>W47</f>
        <v>交p</v>
      </c>
      <c r="AB44" s="560" t="str">
        <f>Z47</f>
        <v>club F3</v>
      </c>
      <c r="AC44" s="273" t="str">
        <f>X47</f>
        <v>（よ-負）</v>
      </c>
      <c r="AD44" s="576" t="s">
        <v>851</v>
      </c>
      <c r="AE44" s="595" t="s">
        <v>520</v>
      </c>
      <c r="AF44" s="565" t="s">
        <v>24</v>
      </c>
      <c r="AG44" s="589" t="s">
        <v>852</v>
      </c>
      <c r="AH44" s="582" t="str">
        <f>AD47</f>
        <v>や</v>
      </c>
      <c r="AI44" s="560" t="str">
        <f>AE47</f>
        <v>FC SEIKEI</v>
      </c>
      <c r="AJ44" s="594" t="str">
        <f>AG47</f>
        <v>五泉DEVA</v>
      </c>
      <c r="AK44" s="148"/>
      <c r="AL44" s="148"/>
    </row>
    <row r="45" spans="2:38" ht="21.95" customHeight="1">
      <c r="B45" s="76"/>
      <c r="C45" s="587"/>
      <c r="D45" s="574"/>
      <c r="E45" s="577"/>
      <c r="F45" s="291" t="s">
        <v>828</v>
      </c>
      <c r="G45" s="566"/>
      <c r="H45" s="590"/>
      <c r="I45" s="583"/>
      <c r="J45" s="561"/>
      <c r="K45" s="561" t="s">
        <v>853</v>
      </c>
      <c r="L45" s="592"/>
      <c r="M45" s="596"/>
      <c r="N45" s="566"/>
      <c r="O45" s="590"/>
      <c r="P45" s="583"/>
      <c r="Q45" s="561"/>
      <c r="R45" s="551"/>
      <c r="S45" s="148"/>
      <c r="T45" s="148"/>
      <c r="U45" s="587"/>
      <c r="V45" s="574"/>
      <c r="W45" s="577"/>
      <c r="X45" s="291" t="s">
        <v>529</v>
      </c>
      <c r="Y45" s="566"/>
      <c r="Z45" s="590"/>
      <c r="AA45" s="583"/>
      <c r="AB45" s="561"/>
      <c r="AC45" s="585" t="s">
        <v>854</v>
      </c>
      <c r="AD45" s="577"/>
      <c r="AE45" s="596"/>
      <c r="AF45" s="566"/>
      <c r="AG45" s="590"/>
      <c r="AH45" s="583"/>
      <c r="AI45" s="561"/>
      <c r="AJ45" s="551"/>
      <c r="AK45" s="148"/>
      <c r="AL45" s="148"/>
    </row>
    <row r="46" spans="2:38" ht="21.95" customHeight="1">
      <c r="B46" s="76"/>
      <c r="C46" s="588"/>
      <c r="D46" s="575"/>
      <c r="E46" s="578"/>
      <c r="F46" s="263" t="s">
        <v>791</v>
      </c>
      <c r="G46" s="287" t="s">
        <v>776</v>
      </c>
      <c r="H46" s="264" t="s">
        <v>855</v>
      </c>
      <c r="I46" s="584"/>
      <c r="J46" s="550"/>
      <c r="K46" s="550"/>
      <c r="L46" s="593"/>
      <c r="M46" s="263" t="s">
        <v>856</v>
      </c>
      <c r="N46" s="287" t="s">
        <v>776</v>
      </c>
      <c r="O46" s="264" t="s">
        <v>722</v>
      </c>
      <c r="P46" s="584"/>
      <c r="Q46" s="550"/>
      <c r="R46" s="552"/>
      <c r="S46" s="148"/>
      <c r="T46" s="148"/>
      <c r="U46" s="588"/>
      <c r="V46" s="575"/>
      <c r="W46" s="578"/>
      <c r="X46" s="268" t="s">
        <v>723</v>
      </c>
      <c r="Y46" s="287" t="s">
        <v>776</v>
      </c>
      <c r="Z46" s="294" t="s">
        <v>659</v>
      </c>
      <c r="AA46" s="584"/>
      <c r="AB46" s="550"/>
      <c r="AC46" s="552"/>
      <c r="AD46" s="578"/>
      <c r="AE46" s="268" t="s">
        <v>857</v>
      </c>
      <c r="AF46" s="287" t="s">
        <v>776</v>
      </c>
      <c r="AG46" s="294" t="s">
        <v>806</v>
      </c>
      <c r="AH46" s="584"/>
      <c r="AI46" s="550"/>
      <c r="AJ46" s="552"/>
      <c r="AK46" s="148"/>
      <c r="AL46" s="148"/>
    </row>
    <row r="47" spans="2:38" ht="21.95" customHeight="1">
      <c r="B47" s="76"/>
      <c r="C47" s="586">
        <v>4</v>
      </c>
      <c r="D47" s="573">
        <v>0.5</v>
      </c>
      <c r="E47" s="576" t="s">
        <v>86</v>
      </c>
      <c r="F47" s="290" t="s">
        <v>689</v>
      </c>
      <c r="G47" s="565" t="s">
        <v>24</v>
      </c>
      <c r="H47" s="589" t="s">
        <v>858</v>
      </c>
      <c r="I47" s="582" t="str">
        <f>E44</f>
        <v>交d</v>
      </c>
      <c r="J47" s="560" t="str">
        <f>H44</f>
        <v>水原SS</v>
      </c>
      <c r="K47" s="271" t="str">
        <f>F44</f>
        <v>（く-負）</v>
      </c>
      <c r="L47" s="591" t="s">
        <v>859</v>
      </c>
      <c r="M47" s="595" t="s">
        <v>860</v>
      </c>
      <c r="N47" s="565" t="s">
        <v>24</v>
      </c>
      <c r="O47" s="589" t="s">
        <v>527</v>
      </c>
      <c r="P47" s="582" t="str">
        <f>L44</f>
        <v>か</v>
      </c>
      <c r="Q47" s="560" t="str">
        <f>M44</f>
        <v>FCシバタ</v>
      </c>
      <c r="R47" s="594" t="str">
        <f>O44</f>
        <v>横越JFC</v>
      </c>
      <c r="S47" s="148"/>
      <c r="T47" s="148"/>
      <c r="U47" s="586">
        <v>4</v>
      </c>
      <c r="V47" s="573">
        <v>0.5</v>
      </c>
      <c r="W47" s="576" t="s">
        <v>112</v>
      </c>
      <c r="X47" s="290" t="s">
        <v>690</v>
      </c>
      <c r="Y47" s="565" t="s">
        <v>24</v>
      </c>
      <c r="Z47" s="589" t="s">
        <v>861</v>
      </c>
      <c r="AA47" s="582" t="str">
        <f>W44</f>
        <v>交ℓ</v>
      </c>
      <c r="AB47" s="560" t="str">
        <f>Z44</f>
        <v>ARTISTA</v>
      </c>
      <c r="AC47" s="273" t="str">
        <f>X44</f>
        <v>（ふ-負）</v>
      </c>
      <c r="AD47" s="576" t="s">
        <v>862</v>
      </c>
      <c r="AE47" s="595" t="s">
        <v>933</v>
      </c>
      <c r="AF47" s="565" t="s">
        <v>24</v>
      </c>
      <c r="AG47" s="589" t="s">
        <v>186</v>
      </c>
      <c r="AH47" s="582" t="str">
        <f>AD44</f>
        <v>は</v>
      </c>
      <c r="AI47" s="560" t="str">
        <f>AE44</f>
        <v>ReiZ長岡</v>
      </c>
      <c r="AJ47" s="594" t="str">
        <f>AG44</f>
        <v>MONO.PUENTE</v>
      </c>
      <c r="AK47" s="148"/>
      <c r="AL47" s="148"/>
    </row>
    <row r="48" spans="2:38" ht="21.95" customHeight="1">
      <c r="B48" s="76"/>
      <c r="C48" s="587"/>
      <c r="D48" s="574"/>
      <c r="E48" s="577"/>
      <c r="F48" s="291" t="s">
        <v>853</v>
      </c>
      <c r="G48" s="566"/>
      <c r="H48" s="590"/>
      <c r="I48" s="583"/>
      <c r="J48" s="561"/>
      <c r="K48" s="561" t="s">
        <v>828</v>
      </c>
      <c r="L48" s="592"/>
      <c r="M48" s="596"/>
      <c r="N48" s="566"/>
      <c r="O48" s="590"/>
      <c r="P48" s="583"/>
      <c r="Q48" s="561"/>
      <c r="R48" s="551"/>
      <c r="S48" s="148"/>
      <c r="T48" s="148"/>
      <c r="U48" s="587"/>
      <c r="V48" s="574"/>
      <c r="W48" s="577"/>
      <c r="X48" s="291" t="s">
        <v>531</v>
      </c>
      <c r="Y48" s="566"/>
      <c r="Z48" s="590"/>
      <c r="AA48" s="583"/>
      <c r="AB48" s="561"/>
      <c r="AC48" s="585" t="s">
        <v>863</v>
      </c>
      <c r="AD48" s="577"/>
      <c r="AE48" s="596"/>
      <c r="AF48" s="566"/>
      <c r="AG48" s="590"/>
      <c r="AH48" s="583"/>
      <c r="AI48" s="561"/>
      <c r="AJ48" s="551"/>
      <c r="AK48" s="148"/>
      <c r="AL48" s="148"/>
    </row>
    <row r="49" spans="2:38" ht="21.95" customHeight="1">
      <c r="B49" s="76"/>
      <c r="C49" s="588"/>
      <c r="D49" s="575"/>
      <c r="E49" s="578"/>
      <c r="F49" s="263" t="s">
        <v>772</v>
      </c>
      <c r="G49" s="287" t="s">
        <v>864</v>
      </c>
      <c r="H49" s="264" t="s">
        <v>771</v>
      </c>
      <c r="I49" s="584"/>
      <c r="J49" s="550"/>
      <c r="K49" s="550"/>
      <c r="L49" s="593"/>
      <c r="M49" s="263" t="s">
        <v>865</v>
      </c>
      <c r="N49" s="287" t="s">
        <v>776</v>
      </c>
      <c r="O49" s="264" t="s">
        <v>866</v>
      </c>
      <c r="P49" s="584"/>
      <c r="Q49" s="550"/>
      <c r="R49" s="552"/>
      <c r="S49" s="148"/>
      <c r="T49" s="148"/>
      <c r="U49" s="588"/>
      <c r="V49" s="575"/>
      <c r="W49" s="578"/>
      <c r="X49" s="268" t="s">
        <v>867</v>
      </c>
      <c r="Y49" s="287" t="s">
        <v>721</v>
      </c>
      <c r="Z49" s="294" t="s">
        <v>868</v>
      </c>
      <c r="AA49" s="584"/>
      <c r="AB49" s="550"/>
      <c r="AC49" s="552"/>
      <c r="AD49" s="578"/>
      <c r="AE49" s="268" t="s">
        <v>723</v>
      </c>
      <c r="AF49" s="287" t="s">
        <v>776</v>
      </c>
      <c r="AG49" s="294" t="s">
        <v>869</v>
      </c>
      <c r="AH49" s="584"/>
      <c r="AI49" s="550"/>
      <c r="AJ49" s="552"/>
      <c r="AK49" s="148"/>
      <c r="AL49" s="148"/>
    </row>
    <row r="50" spans="2:38" ht="21.95" customHeight="1">
      <c r="B50" s="76"/>
      <c r="C50" s="586">
        <v>5</v>
      </c>
      <c r="D50" s="573">
        <v>0.54166666666666663</v>
      </c>
      <c r="E50" s="576" t="s">
        <v>88</v>
      </c>
      <c r="F50" s="277" t="s">
        <v>691</v>
      </c>
      <c r="G50" s="565" t="s">
        <v>24</v>
      </c>
      <c r="H50" s="278" t="s">
        <v>692</v>
      </c>
      <c r="I50" s="582" t="str">
        <f>E56</f>
        <v>ｈ</v>
      </c>
      <c r="J50" s="271" t="str">
        <f>F56</f>
        <v>（つ-勝）</v>
      </c>
      <c r="K50" s="560" t="str">
        <f>H56</f>
        <v>FC松浜</v>
      </c>
      <c r="L50" s="591" t="s">
        <v>89</v>
      </c>
      <c r="M50" s="277" t="s">
        <v>693</v>
      </c>
      <c r="N50" s="565" t="s">
        <v>24</v>
      </c>
      <c r="O50" s="278" t="s">
        <v>694</v>
      </c>
      <c r="P50" s="582" t="str">
        <f>L56</f>
        <v>ｇ</v>
      </c>
      <c r="Q50" s="271" t="str">
        <f>O56</f>
        <v>（ち-勝）</v>
      </c>
      <c r="R50" s="273" t="str">
        <f>M56</f>
        <v>（た-勝）</v>
      </c>
      <c r="S50" s="148"/>
      <c r="T50" s="148"/>
      <c r="U50" s="586">
        <v>5</v>
      </c>
      <c r="V50" s="573">
        <v>0.54166666666666663</v>
      </c>
      <c r="W50" s="576" t="s">
        <v>114</v>
      </c>
      <c r="X50" s="277" t="s">
        <v>695</v>
      </c>
      <c r="Y50" s="565" t="s">
        <v>24</v>
      </c>
      <c r="Z50" s="278" t="s">
        <v>696</v>
      </c>
      <c r="AA50" s="582" t="str">
        <f>W56</f>
        <v>ｐ</v>
      </c>
      <c r="AB50" s="271" t="str">
        <f>X56</f>
        <v>（よ-勝）</v>
      </c>
      <c r="AC50" s="594" t="str">
        <f>Z56</f>
        <v>club F3</v>
      </c>
      <c r="AD50" s="576" t="s">
        <v>115</v>
      </c>
      <c r="AE50" s="277" t="s">
        <v>697</v>
      </c>
      <c r="AF50" s="565" t="s">
        <v>24</v>
      </c>
      <c r="AG50" s="278" t="s">
        <v>698</v>
      </c>
      <c r="AH50" s="582" t="str">
        <f>AD56</f>
        <v>ｏ</v>
      </c>
      <c r="AI50" s="271" t="str">
        <f>AG56</f>
        <v>（ゆ-勝）</v>
      </c>
      <c r="AJ50" s="273" t="str">
        <f>AE56</f>
        <v>（や-勝）</v>
      </c>
      <c r="AK50" s="148"/>
      <c r="AL50" s="148"/>
    </row>
    <row r="51" spans="2:38" ht="21.95" customHeight="1">
      <c r="B51" s="76"/>
      <c r="C51" s="587"/>
      <c r="D51" s="574"/>
      <c r="E51" s="577"/>
      <c r="F51" s="279" t="s">
        <v>870</v>
      </c>
      <c r="G51" s="566"/>
      <c r="H51" s="280" t="s">
        <v>871</v>
      </c>
      <c r="I51" s="583"/>
      <c r="J51" s="561" t="s">
        <v>872</v>
      </c>
      <c r="K51" s="561"/>
      <c r="L51" s="592"/>
      <c r="M51" s="279" t="s">
        <v>873</v>
      </c>
      <c r="N51" s="566"/>
      <c r="O51" s="280" t="s">
        <v>838</v>
      </c>
      <c r="P51" s="583"/>
      <c r="Q51" s="561" t="s">
        <v>874</v>
      </c>
      <c r="R51" s="551" t="s">
        <v>875</v>
      </c>
      <c r="S51" s="148"/>
      <c r="T51" s="148"/>
      <c r="U51" s="587"/>
      <c r="V51" s="574"/>
      <c r="W51" s="577"/>
      <c r="X51" s="279" t="s">
        <v>852</v>
      </c>
      <c r="Y51" s="566"/>
      <c r="Z51" s="280" t="s">
        <v>532</v>
      </c>
      <c r="AA51" s="583"/>
      <c r="AB51" s="561" t="s">
        <v>530</v>
      </c>
      <c r="AC51" s="551"/>
      <c r="AD51" s="577"/>
      <c r="AE51" s="279" t="s">
        <v>186</v>
      </c>
      <c r="AF51" s="566"/>
      <c r="AG51" s="280" t="s">
        <v>534</v>
      </c>
      <c r="AH51" s="583"/>
      <c r="AI51" s="569" t="s">
        <v>876</v>
      </c>
      <c r="AJ51" s="551" t="s">
        <v>934</v>
      </c>
      <c r="AK51" s="148"/>
      <c r="AL51" s="148"/>
    </row>
    <row r="52" spans="2:38" ht="21.95" customHeight="1">
      <c r="B52" s="76"/>
      <c r="C52" s="588"/>
      <c r="D52" s="575"/>
      <c r="E52" s="578"/>
      <c r="F52" s="263" t="s">
        <v>877</v>
      </c>
      <c r="G52" s="287" t="s">
        <v>878</v>
      </c>
      <c r="H52" s="264" t="s">
        <v>774</v>
      </c>
      <c r="I52" s="584"/>
      <c r="J52" s="550"/>
      <c r="K52" s="550"/>
      <c r="L52" s="593"/>
      <c r="M52" s="263" t="s">
        <v>879</v>
      </c>
      <c r="N52" s="287" t="s">
        <v>878</v>
      </c>
      <c r="O52" s="264" t="s">
        <v>880</v>
      </c>
      <c r="P52" s="584"/>
      <c r="Q52" s="550"/>
      <c r="R52" s="552"/>
      <c r="S52" s="148"/>
      <c r="T52" s="148"/>
      <c r="U52" s="588"/>
      <c r="V52" s="575"/>
      <c r="W52" s="578"/>
      <c r="X52" s="281" t="s">
        <v>881</v>
      </c>
      <c r="Y52" s="287" t="s">
        <v>776</v>
      </c>
      <c r="Z52" s="282" t="s">
        <v>882</v>
      </c>
      <c r="AA52" s="584"/>
      <c r="AB52" s="550"/>
      <c r="AC52" s="552"/>
      <c r="AD52" s="578"/>
      <c r="AE52" s="281" t="s">
        <v>883</v>
      </c>
      <c r="AF52" s="287" t="s">
        <v>776</v>
      </c>
      <c r="AG52" s="282" t="s">
        <v>884</v>
      </c>
      <c r="AH52" s="584"/>
      <c r="AI52" s="554"/>
      <c r="AJ52" s="552"/>
      <c r="AK52" s="148"/>
      <c r="AL52" s="148"/>
    </row>
    <row r="53" spans="2:38" ht="21.95" customHeight="1">
      <c r="B53" s="76"/>
      <c r="C53" s="586">
        <v>6</v>
      </c>
      <c r="D53" s="573">
        <v>0.58333333333333337</v>
      </c>
      <c r="E53" s="576" t="s">
        <v>885</v>
      </c>
      <c r="F53" s="277" t="s">
        <v>699</v>
      </c>
      <c r="G53" s="565" t="s">
        <v>24</v>
      </c>
      <c r="H53" s="589" t="str">
        <f>H44</f>
        <v>水原SS</v>
      </c>
      <c r="I53" s="582" t="str">
        <f>E50</f>
        <v>交c</v>
      </c>
      <c r="J53" s="271" t="str">
        <f>H50</f>
        <v>（き-負）</v>
      </c>
      <c r="K53" s="271" t="str">
        <f>F50</f>
        <v>（か-負）</v>
      </c>
      <c r="L53" s="591" t="s">
        <v>886</v>
      </c>
      <c r="M53" s="277" t="s">
        <v>700</v>
      </c>
      <c r="N53" s="565" t="s">
        <v>24</v>
      </c>
      <c r="O53" s="278" t="s">
        <v>701</v>
      </c>
      <c r="P53" s="582" t="str">
        <f>L50</f>
        <v>交g</v>
      </c>
      <c r="Q53" s="271" t="str">
        <f>M50</f>
        <v>（た-負）</v>
      </c>
      <c r="R53" s="273" t="str">
        <f>O50</f>
        <v>（ち-負）</v>
      </c>
      <c r="S53" s="148"/>
      <c r="T53" s="148"/>
      <c r="U53" s="586">
        <v>6</v>
      </c>
      <c r="V53" s="573">
        <v>0.58333333333333337</v>
      </c>
      <c r="W53" s="576" t="s">
        <v>887</v>
      </c>
      <c r="X53" s="277" t="s">
        <v>702</v>
      </c>
      <c r="Y53" s="565" t="s">
        <v>24</v>
      </c>
      <c r="Z53" s="589" t="str">
        <f>Z44</f>
        <v>ARTISTA</v>
      </c>
      <c r="AA53" s="582" t="str">
        <f>W50</f>
        <v>交k</v>
      </c>
      <c r="AB53" s="271" t="str">
        <f>Z50</f>
        <v>（ひ-負）</v>
      </c>
      <c r="AC53" s="273" t="str">
        <f>X50</f>
        <v>（は-負）</v>
      </c>
      <c r="AD53" s="576" t="s">
        <v>888</v>
      </c>
      <c r="AE53" s="277" t="s">
        <v>703</v>
      </c>
      <c r="AF53" s="565" t="s">
        <v>24</v>
      </c>
      <c r="AG53" s="278" t="s">
        <v>704</v>
      </c>
      <c r="AH53" s="582" t="str">
        <f>AD50</f>
        <v>交o</v>
      </c>
      <c r="AI53" s="271" t="str">
        <f>AE50</f>
        <v>（や-負）</v>
      </c>
      <c r="AJ53" s="273" t="str">
        <f>AG50</f>
        <v>（ゆ-負）</v>
      </c>
      <c r="AK53" s="148"/>
      <c r="AL53" s="148"/>
    </row>
    <row r="54" spans="2:38" ht="21.95" customHeight="1">
      <c r="B54" s="76"/>
      <c r="C54" s="587"/>
      <c r="D54" s="574"/>
      <c r="E54" s="577"/>
      <c r="F54" s="279" t="s">
        <v>827</v>
      </c>
      <c r="G54" s="566"/>
      <c r="H54" s="590"/>
      <c r="I54" s="583"/>
      <c r="J54" s="561" t="s">
        <v>871</v>
      </c>
      <c r="K54" s="561" t="s">
        <v>870</v>
      </c>
      <c r="L54" s="592"/>
      <c r="M54" s="279" t="s">
        <v>889</v>
      </c>
      <c r="N54" s="566"/>
      <c r="O54" s="280" t="s">
        <v>890</v>
      </c>
      <c r="P54" s="583"/>
      <c r="Q54" s="561" t="s">
        <v>873</v>
      </c>
      <c r="R54" s="551" t="s">
        <v>891</v>
      </c>
      <c r="S54" s="148"/>
      <c r="T54" s="148"/>
      <c r="U54" s="587"/>
      <c r="V54" s="574"/>
      <c r="W54" s="577"/>
      <c r="X54" s="279" t="s">
        <v>528</v>
      </c>
      <c r="Y54" s="566"/>
      <c r="Z54" s="590"/>
      <c r="AA54" s="583"/>
      <c r="AB54" s="549" t="s">
        <v>532</v>
      </c>
      <c r="AC54" s="585" t="s">
        <v>892</v>
      </c>
      <c r="AD54" s="577"/>
      <c r="AE54" s="279" t="s">
        <v>893</v>
      </c>
      <c r="AF54" s="566"/>
      <c r="AG54" s="280" t="s">
        <v>894</v>
      </c>
      <c r="AH54" s="583"/>
      <c r="AI54" s="569" t="s">
        <v>186</v>
      </c>
      <c r="AJ54" s="551" t="s">
        <v>534</v>
      </c>
      <c r="AK54" s="148"/>
      <c r="AL54" s="148"/>
    </row>
    <row r="55" spans="2:38" ht="21.95" customHeight="1">
      <c r="B55" s="76"/>
      <c r="C55" s="588"/>
      <c r="D55" s="575"/>
      <c r="E55" s="578"/>
      <c r="F55" s="263" t="s">
        <v>791</v>
      </c>
      <c r="G55" s="287" t="s">
        <v>878</v>
      </c>
      <c r="H55" s="264" t="s">
        <v>895</v>
      </c>
      <c r="I55" s="584"/>
      <c r="J55" s="550"/>
      <c r="K55" s="550"/>
      <c r="L55" s="593"/>
      <c r="M55" s="263" t="s">
        <v>896</v>
      </c>
      <c r="N55" s="287" t="s">
        <v>897</v>
      </c>
      <c r="O55" s="264" t="s">
        <v>898</v>
      </c>
      <c r="P55" s="584"/>
      <c r="Q55" s="550"/>
      <c r="R55" s="552"/>
      <c r="S55" s="148"/>
      <c r="T55" s="148"/>
      <c r="U55" s="588"/>
      <c r="V55" s="575"/>
      <c r="W55" s="578"/>
      <c r="X55" s="281" t="s">
        <v>899</v>
      </c>
      <c r="Y55" s="287" t="s">
        <v>878</v>
      </c>
      <c r="Z55" s="294" t="s">
        <v>900</v>
      </c>
      <c r="AA55" s="584"/>
      <c r="AB55" s="550"/>
      <c r="AC55" s="552"/>
      <c r="AD55" s="578"/>
      <c r="AE55" s="281" t="s">
        <v>842</v>
      </c>
      <c r="AF55" s="287" t="s">
        <v>901</v>
      </c>
      <c r="AG55" s="282" t="s">
        <v>902</v>
      </c>
      <c r="AH55" s="584"/>
      <c r="AI55" s="554"/>
      <c r="AJ55" s="552"/>
      <c r="AK55" s="148"/>
      <c r="AL55" s="148"/>
    </row>
    <row r="56" spans="2:38" ht="21.95" customHeight="1">
      <c r="B56" s="76"/>
      <c r="C56" s="570">
        <v>7</v>
      </c>
      <c r="D56" s="573">
        <v>0.625</v>
      </c>
      <c r="E56" s="576" t="s">
        <v>903</v>
      </c>
      <c r="F56" s="277" t="s">
        <v>705</v>
      </c>
      <c r="G56" s="565" t="s">
        <v>24</v>
      </c>
      <c r="H56" s="555" t="str">
        <f>H47</f>
        <v>FC松浜</v>
      </c>
      <c r="I56" s="557" t="str">
        <f>E53</f>
        <v>ｄ</v>
      </c>
      <c r="J56" s="271" t="str">
        <f>F53</f>
        <v>（く-勝）</v>
      </c>
      <c r="K56" s="560" t="str">
        <f>H53</f>
        <v>水原SS</v>
      </c>
      <c r="L56" s="579" t="s">
        <v>904</v>
      </c>
      <c r="M56" s="277" t="s">
        <v>706</v>
      </c>
      <c r="N56" s="565" t="s">
        <v>24</v>
      </c>
      <c r="O56" s="283" t="s">
        <v>707</v>
      </c>
      <c r="P56" s="557" t="str">
        <f>L53</f>
        <v>ｃ</v>
      </c>
      <c r="Q56" s="271" t="str">
        <f>M53</f>
        <v>（か-勝）</v>
      </c>
      <c r="R56" s="273" t="str">
        <f>O53</f>
        <v>（き-勝）</v>
      </c>
      <c r="S56" s="148"/>
      <c r="T56" s="148"/>
      <c r="U56" s="567">
        <v>7</v>
      </c>
      <c r="V56" s="568">
        <v>0.625</v>
      </c>
      <c r="W56" s="562" t="s">
        <v>905</v>
      </c>
      <c r="X56" s="277" t="s">
        <v>708</v>
      </c>
      <c r="Y56" s="565" t="s">
        <v>24</v>
      </c>
      <c r="Z56" s="555" t="str">
        <f>Z47</f>
        <v>club F3</v>
      </c>
      <c r="AA56" s="557" t="str">
        <f>W53</f>
        <v>ℓ</v>
      </c>
      <c r="AB56" s="271" t="str">
        <f>X53</f>
        <v>（ふ-勝）</v>
      </c>
      <c r="AC56" s="560" t="str">
        <f>Z53</f>
        <v>ARTISTA</v>
      </c>
      <c r="AD56" s="562" t="s">
        <v>119</v>
      </c>
      <c r="AE56" s="277" t="s">
        <v>709</v>
      </c>
      <c r="AF56" s="565" t="s">
        <v>24</v>
      </c>
      <c r="AG56" s="278" t="s">
        <v>710</v>
      </c>
      <c r="AH56" s="557" t="str">
        <f>AD53</f>
        <v>ｋ</v>
      </c>
      <c r="AI56" s="271" t="str">
        <f>AE53</f>
        <v>（は-勝）</v>
      </c>
      <c r="AJ56" s="273" t="str">
        <f>AG53</f>
        <v>（ひ-勝）</v>
      </c>
      <c r="AK56" s="148"/>
      <c r="AL56" s="148"/>
    </row>
    <row r="57" spans="2:38" s="81" customFormat="1" ht="21.95" customHeight="1">
      <c r="B57" s="102"/>
      <c r="C57" s="571"/>
      <c r="D57" s="574"/>
      <c r="E57" s="577"/>
      <c r="F57" s="279" t="s">
        <v>906</v>
      </c>
      <c r="G57" s="566"/>
      <c r="H57" s="556"/>
      <c r="I57" s="558"/>
      <c r="J57" s="549" t="s">
        <v>827</v>
      </c>
      <c r="K57" s="561"/>
      <c r="L57" s="580"/>
      <c r="M57" s="279" t="s">
        <v>875</v>
      </c>
      <c r="N57" s="566"/>
      <c r="O57" s="284" t="s">
        <v>874</v>
      </c>
      <c r="P57" s="558"/>
      <c r="Q57" s="549" t="s">
        <v>889</v>
      </c>
      <c r="R57" s="551" t="s">
        <v>890</v>
      </c>
      <c r="S57" s="148"/>
      <c r="T57" s="148"/>
      <c r="U57" s="567"/>
      <c r="V57" s="568"/>
      <c r="W57" s="563"/>
      <c r="X57" s="285" t="s">
        <v>530</v>
      </c>
      <c r="Y57" s="566"/>
      <c r="Z57" s="556"/>
      <c r="AA57" s="558"/>
      <c r="AB57" s="549" t="s">
        <v>907</v>
      </c>
      <c r="AC57" s="561"/>
      <c r="AD57" s="563"/>
      <c r="AE57" s="279" t="s">
        <v>934</v>
      </c>
      <c r="AF57" s="566"/>
      <c r="AG57" s="280" t="s">
        <v>876</v>
      </c>
      <c r="AH57" s="558"/>
      <c r="AI57" s="553" t="s">
        <v>908</v>
      </c>
      <c r="AJ57" s="551" t="s">
        <v>909</v>
      </c>
      <c r="AK57" s="148"/>
      <c r="AL57" s="148"/>
    </row>
    <row r="58" spans="2:38" s="81" customFormat="1" ht="21.95" customHeight="1">
      <c r="B58" s="102"/>
      <c r="C58" s="572"/>
      <c r="D58" s="575"/>
      <c r="E58" s="578"/>
      <c r="F58" s="263" t="s">
        <v>910</v>
      </c>
      <c r="G58" s="287" t="s">
        <v>846</v>
      </c>
      <c r="H58" s="264" t="s">
        <v>911</v>
      </c>
      <c r="I58" s="559"/>
      <c r="J58" s="550"/>
      <c r="K58" s="550"/>
      <c r="L58" s="581"/>
      <c r="M58" s="263" t="s">
        <v>912</v>
      </c>
      <c r="N58" s="287" t="s">
        <v>776</v>
      </c>
      <c r="O58" s="264" t="s">
        <v>913</v>
      </c>
      <c r="P58" s="559"/>
      <c r="Q58" s="550"/>
      <c r="R58" s="552"/>
      <c r="S58" s="148"/>
      <c r="T58" s="148"/>
      <c r="U58" s="567"/>
      <c r="V58" s="568"/>
      <c r="W58" s="564"/>
      <c r="X58" s="281" t="s">
        <v>673</v>
      </c>
      <c r="Y58" s="287" t="s">
        <v>657</v>
      </c>
      <c r="Z58" s="295" t="s">
        <v>855</v>
      </c>
      <c r="AA58" s="559"/>
      <c r="AB58" s="550"/>
      <c r="AC58" s="550"/>
      <c r="AD58" s="564"/>
      <c r="AE58" s="281" t="s">
        <v>914</v>
      </c>
      <c r="AF58" s="287" t="s">
        <v>776</v>
      </c>
      <c r="AG58" s="295" t="s">
        <v>779</v>
      </c>
      <c r="AH58" s="559"/>
      <c r="AI58" s="554"/>
      <c r="AJ58" s="552"/>
      <c r="AK58" s="148"/>
      <c r="AL58" s="148"/>
    </row>
    <row r="59" spans="2:38" s="81" customFormat="1" ht="21.95" customHeight="1">
      <c r="B59" s="102"/>
      <c r="C59" s="166"/>
      <c r="D59" s="165"/>
      <c r="E59" s="286"/>
      <c r="F59" s="286"/>
      <c r="G59" s="286"/>
      <c r="H59" s="286"/>
      <c r="I59" s="125"/>
      <c r="J59" s="148"/>
      <c r="K59" s="148"/>
      <c r="L59" s="286"/>
      <c r="M59" s="286"/>
      <c r="N59" s="286"/>
      <c r="O59" s="286"/>
      <c r="P59" s="125"/>
      <c r="Q59" s="148"/>
      <c r="R59" s="148"/>
      <c r="S59" s="148"/>
      <c r="T59" s="148"/>
      <c r="U59" s="148"/>
      <c r="V59" s="148"/>
      <c r="W59" s="286"/>
      <c r="X59" s="286"/>
      <c r="Y59" s="286"/>
      <c r="Z59" s="286"/>
      <c r="AA59" s="125"/>
      <c r="AB59" s="148"/>
      <c r="AC59" s="148"/>
      <c r="AD59" s="286"/>
      <c r="AE59" s="286"/>
      <c r="AF59" s="286"/>
      <c r="AG59" s="286"/>
      <c r="AH59" s="125"/>
      <c r="AI59" s="148"/>
      <c r="AJ59" s="148"/>
      <c r="AK59" s="148"/>
      <c r="AL59" s="148"/>
    </row>
    <row r="60" spans="2:38" ht="21.95" customHeight="1">
      <c r="B60" s="76"/>
      <c r="C60" s="136"/>
      <c r="D60" s="147"/>
      <c r="E60" s="286"/>
      <c r="F60" s="286"/>
      <c r="G60" s="286"/>
      <c r="H60" s="286"/>
      <c r="I60" s="125"/>
      <c r="J60" s="148"/>
      <c r="K60" s="148"/>
      <c r="L60" s="286"/>
      <c r="M60" s="286"/>
      <c r="N60" s="286"/>
      <c r="O60" s="286"/>
      <c r="P60" s="125"/>
      <c r="Q60" s="148"/>
      <c r="R60" s="148"/>
      <c r="S60" s="148"/>
      <c r="T60" s="148"/>
      <c r="U60" s="148"/>
      <c r="V60" s="148"/>
      <c r="W60" s="286"/>
      <c r="X60" s="286"/>
      <c r="Y60" s="286"/>
      <c r="Z60" s="286"/>
      <c r="AA60" s="125"/>
      <c r="AB60" s="148"/>
      <c r="AC60" s="148"/>
      <c r="AD60" s="286"/>
      <c r="AE60" s="286"/>
      <c r="AF60" s="286"/>
      <c r="AG60" s="286"/>
      <c r="AH60" s="125"/>
      <c r="AI60" s="148"/>
      <c r="AJ60" s="148"/>
      <c r="AK60" s="76"/>
    </row>
    <row r="61" spans="2:38" ht="21.95" customHeight="1">
      <c r="L61" s="107"/>
      <c r="M61" s="107"/>
      <c r="N61" s="107"/>
      <c r="O61" s="107"/>
      <c r="P61" s="107"/>
      <c r="Q61" s="107"/>
      <c r="R61" s="107"/>
      <c r="S61" s="108"/>
      <c r="T61" s="108"/>
      <c r="U61" s="108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</row>
    <row r="62" spans="2:38" ht="21.95" customHeight="1">
      <c r="L62" s="107"/>
      <c r="M62" s="107"/>
      <c r="N62" s="107"/>
      <c r="O62" s="107"/>
      <c r="P62" s="107"/>
      <c r="Q62" s="107"/>
      <c r="R62" s="107"/>
      <c r="S62" s="108"/>
      <c r="T62" s="108"/>
      <c r="U62" s="108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</sheetData>
  <mergeCells count="421">
    <mergeCell ref="C5:C6"/>
    <mergeCell ref="D5:D6"/>
    <mergeCell ref="E5:K5"/>
    <mergeCell ref="L5:R5"/>
    <mergeCell ref="U5:U6"/>
    <mergeCell ref="V5:V6"/>
    <mergeCell ref="W5:AC5"/>
    <mergeCell ref="AD5:AJ5"/>
    <mergeCell ref="E6:H6"/>
    <mergeCell ref="I6:K6"/>
    <mergeCell ref="L6:O6"/>
    <mergeCell ref="P6:R6"/>
    <mergeCell ref="W6:Z6"/>
    <mergeCell ref="AA6:AC6"/>
    <mergeCell ref="AD6:AG6"/>
    <mergeCell ref="AH6:AJ6"/>
    <mergeCell ref="N8:N9"/>
    <mergeCell ref="O8:O9"/>
    <mergeCell ref="P8:P10"/>
    <mergeCell ref="Q8:Q10"/>
    <mergeCell ref="R8:R10"/>
    <mergeCell ref="U8:U10"/>
    <mergeCell ref="E7:K7"/>
    <mergeCell ref="W7:AC7"/>
    <mergeCell ref="C8:C10"/>
    <mergeCell ref="D8:D10"/>
    <mergeCell ref="E8:E10"/>
    <mergeCell ref="I8:I10"/>
    <mergeCell ref="J8:J10"/>
    <mergeCell ref="K8:K10"/>
    <mergeCell ref="L8:L10"/>
    <mergeCell ref="M8:M9"/>
    <mergeCell ref="AE8:AE9"/>
    <mergeCell ref="AF8:AF9"/>
    <mergeCell ref="AG8:AG9"/>
    <mergeCell ref="AH8:AH10"/>
    <mergeCell ref="AI8:AI10"/>
    <mergeCell ref="AJ8:AJ10"/>
    <mergeCell ref="V8:V10"/>
    <mergeCell ref="W8:W10"/>
    <mergeCell ref="AA8:AA10"/>
    <mergeCell ref="AB8:AB10"/>
    <mergeCell ref="AC8:AC10"/>
    <mergeCell ref="AD8:AD10"/>
    <mergeCell ref="K11:K13"/>
    <mergeCell ref="L11:L13"/>
    <mergeCell ref="M11:M12"/>
    <mergeCell ref="N11:N12"/>
    <mergeCell ref="C11:C13"/>
    <mergeCell ref="D11:D13"/>
    <mergeCell ref="E11:E13"/>
    <mergeCell ref="F11:F12"/>
    <mergeCell ref="G11:G12"/>
    <mergeCell ref="H11:H12"/>
    <mergeCell ref="AF11:AF12"/>
    <mergeCell ref="AG11:AG12"/>
    <mergeCell ref="AH11:AH13"/>
    <mergeCell ref="AI11:AI13"/>
    <mergeCell ref="AJ11:AJ13"/>
    <mergeCell ref="C14:C16"/>
    <mergeCell ref="D14:D16"/>
    <mergeCell ref="E14:E16"/>
    <mergeCell ref="F14:F15"/>
    <mergeCell ref="G14:G15"/>
    <mergeCell ref="W11:W13"/>
    <mergeCell ref="AA11:AA13"/>
    <mergeCell ref="AB11:AB13"/>
    <mergeCell ref="AC11:AC13"/>
    <mergeCell ref="AD11:AD13"/>
    <mergeCell ref="AE11:AE12"/>
    <mergeCell ref="O11:O12"/>
    <mergeCell ref="P11:P13"/>
    <mergeCell ref="Q11:Q13"/>
    <mergeCell ref="R11:R13"/>
    <mergeCell ref="U11:U13"/>
    <mergeCell ref="V11:V13"/>
    <mergeCell ref="I11:I13"/>
    <mergeCell ref="J11:J13"/>
    <mergeCell ref="AI14:AI16"/>
    <mergeCell ref="AJ14:AJ16"/>
    <mergeCell ref="K15:K16"/>
    <mergeCell ref="AC15:AC16"/>
    <mergeCell ref="X14:X15"/>
    <mergeCell ref="Y14:Y15"/>
    <mergeCell ref="AA14:AA16"/>
    <mergeCell ref="AB14:AB16"/>
    <mergeCell ref="AD14:AD16"/>
    <mergeCell ref="AE14:AE15"/>
    <mergeCell ref="P14:P16"/>
    <mergeCell ref="Q14:Q16"/>
    <mergeCell ref="R14:R16"/>
    <mergeCell ref="U14:U16"/>
    <mergeCell ref="V14:V16"/>
    <mergeCell ref="W14:W16"/>
    <mergeCell ref="L14:L16"/>
    <mergeCell ref="M14:M15"/>
    <mergeCell ref="N14:N15"/>
    <mergeCell ref="O14:O15"/>
    <mergeCell ref="C17:C19"/>
    <mergeCell ref="D17:D19"/>
    <mergeCell ref="E17:E19"/>
    <mergeCell ref="F17:F18"/>
    <mergeCell ref="G17:G18"/>
    <mergeCell ref="I17:I19"/>
    <mergeCell ref="AF14:AF15"/>
    <mergeCell ref="AG14:AG15"/>
    <mergeCell ref="AH14:AH16"/>
    <mergeCell ref="I14:I16"/>
    <mergeCell ref="J14:J16"/>
    <mergeCell ref="V17:V19"/>
    <mergeCell ref="W17:W19"/>
    <mergeCell ref="X17:X18"/>
    <mergeCell ref="J17:J19"/>
    <mergeCell ref="L17:L19"/>
    <mergeCell ref="M17:M18"/>
    <mergeCell ref="N17:N18"/>
    <mergeCell ref="O17:O18"/>
    <mergeCell ref="P17:P19"/>
    <mergeCell ref="P20:P22"/>
    <mergeCell ref="U20:U22"/>
    <mergeCell ref="V20:V22"/>
    <mergeCell ref="W20:W22"/>
    <mergeCell ref="Y20:Y21"/>
    <mergeCell ref="AJ17:AJ19"/>
    <mergeCell ref="K18:K19"/>
    <mergeCell ref="AC18:AC19"/>
    <mergeCell ref="C20:C22"/>
    <mergeCell ref="D20:D22"/>
    <mergeCell ref="E20:E22"/>
    <mergeCell ref="G20:G21"/>
    <mergeCell ref="I20:I22"/>
    <mergeCell ref="K20:K22"/>
    <mergeCell ref="L20:L22"/>
    <mergeCell ref="Y17:Y18"/>
    <mergeCell ref="AA17:AA19"/>
    <mergeCell ref="AB17:AB19"/>
    <mergeCell ref="AD17:AD19"/>
    <mergeCell ref="AH17:AH19"/>
    <mergeCell ref="AI17:AI19"/>
    <mergeCell ref="Q17:Q19"/>
    <mergeCell ref="R17:R19"/>
    <mergeCell ref="U17:U19"/>
    <mergeCell ref="V23:V25"/>
    <mergeCell ref="W23:W25"/>
    <mergeCell ref="X23:X24"/>
    <mergeCell ref="Y23:Y24"/>
    <mergeCell ref="AI21:AI22"/>
    <mergeCell ref="AJ21:AJ22"/>
    <mergeCell ref="C23:C25"/>
    <mergeCell ref="D23:D25"/>
    <mergeCell ref="E23:E25"/>
    <mergeCell ref="F23:F24"/>
    <mergeCell ref="G23:G24"/>
    <mergeCell ref="I23:I25"/>
    <mergeCell ref="L23:L25"/>
    <mergeCell ref="N23:N24"/>
    <mergeCell ref="AA20:AA22"/>
    <mergeCell ref="AC20:AC22"/>
    <mergeCell ref="AD20:AD22"/>
    <mergeCell ref="AF20:AF21"/>
    <mergeCell ref="AH20:AH22"/>
    <mergeCell ref="J21:J22"/>
    <mergeCell ref="Q21:Q22"/>
    <mergeCell ref="R21:R22"/>
    <mergeCell ref="AB21:AB22"/>
    <mergeCell ref="N20:N21"/>
    <mergeCell ref="W26:W28"/>
    <mergeCell ref="X26:X27"/>
    <mergeCell ref="AI24:AI25"/>
    <mergeCell ref="AJ24:AJ25"/>
    <mergeCell ref="C26:C28"/>
    <mergeCell ref="D26:D28"/>
    <mergeCell ref="E26:E28"/>
    <mergeCell ref="F26:F27"/>
    <mergeCell ref="G26:G27"/>
    <mergeCell ref="I26:I28"/>
    <mergeCell ref="K26:K28"/>
    <mergeCell ref="L26:L28"/>
    <mergeCell ref="AA23:AA25"/>
    <mergeCell ref="AD23:AD25"/>
    <mergeCell ref="AF23:AF24"/>
    <mergeCell ref="AH23:AH25"/>
    <mergeCell ref="J24:J25"/>
    <mergeCell ref="K24:K25"/>
    <mergeCell ref="Q24:Q25"/>
    <mergeCell ref="R24:R25"/>
    <mergeCell ref="AB24:AB25"/>
    <mergeCell ref="AC24:AC25"/>
    <mergeCell ref="P23:P25"/>
    <mergeCell ref="U23:U25"/>
    <mergeCell ref="AB27:AB28"/>
    <mergeCell ref="AI27:AI28"/>
    <mergeCell ref="AJ27:AJ28"/>
    <mergeCell ref="Y26:Y27"/>
    <mergeCell ref="AA26:AA28"/>
    <mergeCell ref="AC26:AC28"/>
    <mergeCell ref="AD26:AD28"/>
    <mergeCell ref="AF26:AF27"/>
    <mergeCell ref="AH26:AH28"/>
    <mergeCell ref="C35:C36"/>
    <mergeCell ref="D35:D36"/>
    <mergeCell ref="E35:K35"/>
    <mergeCell ref="L35:R35"/>
    <mergeCell ref="U35:U36"/>
    <mergeCell ref="V35:V36"/>
    <mergeCell ref="J27:J28"/>
    <mergeCell ref="Q27:Q28"/>
    <mergeCell ref="R27:R28"/>
    <mergeCell ref="N26:N27"/>
    <mergeCell ref="P26:P28"/>
    <mergeCell ref="U26:U28"/>
    <mergeCell ref="V26:V28"/>
    <mergeCell ref="W35:AC35"/>
    <mergeCell ref="AD35:AJ35"/>
    <mergeCell ref="E36:H36"/>
    <mergeCell ref="I36:K36"/>
    <mergeCell ref="L36:O36"/>
    <mergeCell ref="P36:R36"/>
    <mergeCell ref="W36:Z36"/>
    <mergeCell ref="AA36:AC36"/>
    <mergeCell ref="AD36:AG36"/>
    <mergeCell ref="AH36:AJ36"/>
    <mergeCell ref="P38:P40"/>
    <mergeCell ref="Q38:Q40"/>
    <mergeCell ref="R38:R40"/>
    <mergeCell ref="U38:U40"/>
    <mergeCell ref="E37:K37"/>
    <mergeCell ref="W37:AC37"/>
    <mergeCell ref="C38:C40"/>
    <mergeCell ref="D38:D40"/>
    <mergeCell ref="E38:E40"/>
    <mergeCell ref="F38:F39"/>
    <mergeCell ref="G38:G39"/>
    <mergeCell ref="H38:H39"/>
    <mergeCell ref="I38:I40"/>
    <mergeCell ref="J38:J40"/>
    <mergeCell ref="AH38:AH40"/>
    <mergeCell ref="AI38:AI40"/>
    <mergeCell ref="AJ38:AJ40"/>
    <mergeCell ref="C41:C43"/>
    <mergeCell ref="D41:D43"/>
    <mergeCell ref="E41:E43"/>
    <mergeCell ref="F41:F42"/>
    <mergeCell ref="G41:G42"/>
    <mergeCell ref="H41:H42"/>
    <mergeCell ref="I41:I43"/>
    <mergeCell ref="AB38:AB40"/>
    <mergeCell ref="AC38:AC40"/>
    <mergeCell ref="AD38:AD40"/>
    <mergeCell ref="AE38:AE39"/>
    <mergeCell ref="AF38:AF39"/>
    <mergeCell ref="AG38:AG39"/>
    <mergeCell ref="V38:V40"/>
    <mergeCell ref="W38:W40"/>
    <mergeCell ref="X38:X39"/>
    <mergeCell ref="Y38:Y39"/>
    <mergeCell ref="Z38:Z39"/>
    <mergeCell ref="AA38:AA40"/>
    <mergeCell ref="K38:K40"/>
    <mergeCell ref="L38:L40"/>
    <mergeCell ref="AB41:AB43"/>
    <mergeCell ref="AC41:AC43"/>
    <mergeCell ref="P41:P43"/>
    <mergeCell ref="Q41:Q43"/>
    <mergeCell ref="R41:R43"/>
    <mergeCell ref="U41:U43"/>
    <mergeCell ref="V41:V43"/>
    <mergeCell ref="W41:W43"/>
    <mergeCell ref="J41:J43"/>
    <mergeCell ref="K41:K43"/>
    <mergeCell ref="L41:L43"/>
    <mergeCell ref="M41:M42"/>
    <mergeCell ref="N41:N42"/>
    <mergeCell ref="O41:O42"/>
    <mergeCell ref="P44:P46"/>
    <mergeCell ref="Q44:Q46"/>
    <mergeCell ref="R44:R46"/>
    <mergeCell ref="U44:U46"/>
    <mergeCell ref="AJ41:AJ43"/>
    <mergeCell ref="C44:C46"/>
    <mergeCell ref="D44:D46"/>
    <mergeCell ref="E44:E46"/>
    <mergeCell ref="G44:G45"/>
    <mergeCell ref="H44:H45"/>
    <mergeCell ref="I44:I46"/>
    <mergeCell ref="J44:J46"/>
    <mergeCell ref="L44:L46"/>
    <mergeCell ref="M44:M45"/>
    <mergeCell ref="AD41:AD43"/>
    <mergeCell ref="AE41:AE42"/>
    <mergeCell ref="AF41:AF42"/>
    <mergeCell ref="AG41:AG42"/>
    <mergeCell ref="AH41:AH43"/>
    <mergeCell ref="AI41:AI43"/>
    <mergeCell ref="X41:X42"/>
    <mergeCell ref="Y41:Y42"/>
    <mergeCell ref="Z41:Z42"/>
    <mergeCell ref="AA41:AA43"/>
    <mergeCell ref="AJ44:AJ46"/>
    <mergeCell ref="K45:K46"/>
    <mergeCell ref="AC45:AC46"/>
    <mergeCell ref="C47:C49"/>
    <mergeCell ref="D47:D49"/>
    <mergeCell ref="E47:E49"/>
    <mergeCell ref="G47:G48"/>
    <mergeCell ref="H47:H48"/>
    <mergeCell ref="I47:I49"/>
    <mergeCell ref="J47:J49"/>
    <mergeCell ref="AD44:AD46"/>
    <mergeCell ref="AE44:AE45"/>
    <mergeCell ref="AF44:AF45"/>
    <mergeCell ref="AG44:AG45"/>
    <mergeCell ref="AH44:AH46"/>
    <mergeCell ref="AI44:AI46"/>
    <mergeCell ref="V44:V46"/>
    <mergeCell ref="W44:W46"/>
    <mergeCell ref="Y44:Y45"/>
    <mergeCell ref="Z44:Z45"/>
    <mergeCell ref="AA44:AA46"/>
    <mergeCell ref="AB44:AB46"/>
    <mergeCell ref="N44:N45"/>
    <mergeCell ref="O44:O45"/>
    <mergeCell ref="C50:C52"/>
    <mergeCell ref="D50:D52"/>
    <mergeCell ref="E50:E52"/>
    <mergeCell ref="G50:G51"/>
    <mergeCell ref="I50:I52"/>
    <mergeCell ref="AA47:AA49"/>
    <mergeCell ref="AB47:AB49"/>
    <mergeCell ref="AD47:AD49"/>
    <mergeCell ref="AE47:AE48"/>
    <mergeCell ref="R47:R49"/>
    <mergeCell ref="U47:U49"/>
    <mergeCell ref="V47:V49"/>
    <mergeCell ref="W47:W49"/>
    <mergeCell ref="Y47:Y48"/>
    <mergeCell ref="Z47:Z48"/>
    <mergeCell ref="L47:L49"/>
    <mergeCell ref="M47:M48"/>
    <mergeCell ref="N47:N48"/>
    <mergeCell ref="O47:O48"/>
    <mergeCell ref="P47:P49"/>
    <mergeCell ref="Q47:Q49"/>
    <mergeCell ref="L50:L52"/>
    <mergeCell ref="N50:N51"/>
    <mergeCell ref="P50:P52"/>
    <mergeCell ref="U50:U52"/>
    <mergeCell ref="V50:V52"/>
    <mergeCell ref="AH47:AH49"/>
    <mergeCell ref="AI47:AI49"/>
    <mergeCell ref="AJ47:AJ49"/>
    <mergeCell ref="K48:K49"/>
    <mergeCell ref="AC48:AC49"/>
    <mergeCell ref="AF47:AF48"/>
    <mergeCell ref="AG47:AG48"/>
    <mergeCell ref="AA53:AA55"/>
    <mergeCell ref="AJ51:AJ52"/>
    <mergeCell ref="C53:C55"/>
    <mergeCell ref="D53:D55"/>
    <mergeCell ref="E53:E55"/>
    <mergeCell ref="G53:G54"/>
    <mergeCell ref="H53:H54"/>
    <mergeCell ref="I53:I55"/>
    <mergeCell ref="L53:L55"/>
    <mergeCell ref="N53:N54"/>
    <mergeCell ref="P53:P55"/>
    <mergeCell ref="AH50:AH52"/>
    <mergeCell ref="J51:J52"/>
    <mergeCell ref="Q51:Q52"/>
    <mergeCell ref="R51:R52"/>
    <mergeCell ref="AB51:AB52"/>
    <mergeCell ref="AI51:AI52"/>
    <mergeCell ref="W50:W52"/>
    <mergeCell ref="Y50:Y51"/>
    <mergeCell ref="AA50:AA52"/>
    <mergeCell ref="AC50:AC52"/>
    <mergeCell ref="AD50:AD52"/>
    <mergeCell ref="AF50:AF51"/>
    <mergeCell ref="K50:K52"/>
    <mergeCell ref="AI54:AI55"/>
    <mergeCell ref="AJ54:AJ55"/>
    <mergeCell ref="C56:C58"/>
    <mergeCell ref="D56:D58"/>
    <mergeCell ref="E56:E58"/>
    <mergeCell ref="G56:G57"/>
    <mergeCell ref="H56:H57"/>
    <mergeCell ref="I56:I58"/>
    <mergeCell ref="K56:K58"/>
    <mergeCell ref="L56:L58"/>
    <mergeCell ref="AD53:AD55"/>
    <mergeCell ref="AF53:AF54"/>
    <mergeCell ref="AH53:AH55"/>
    <mergeCell ref="J54:J55"/>
    <mergeCell ref="K54:K55"/>
    <mergeCell ref="Q54:Q55"/>
    <mergeCell ref="R54:R55"/>
    <mergeCell ref="AB54:AB55"/>
    <mergeCell ref="AC54:AC55"/>
    <mergeCell ref="U53:U55"/>
    <mergeCell ref="V53:V55"/>
    <mergeCell ref="W53:W55"/>
    <mergeCell ref="Y53:Y54"/>
    <mergeCell ref="Z53:Z54"/>
    <mergeCell ref="J57:J58"/>
    <mergeCell ref="Q57:Q58"/>
    <mergeCell ref="R57:R58"/>
    <mergeCell ref="AB57:AB58"/>
    <mergeCell ref="AI57:AI58"/>
    <mergeCell ref="AJ57:AJ58"/>
    <mergeCell ref="Z56:Z57"/>
    <mergeCell ref="AA56:AA58"/>
    <mergeCell ref="AC56:AC58"/>
    <mergeCell ref="AD56:AD58"/>
    <mergeCell ref="AF56:AF57"/>
    <mergeCell ref="AH56:AH58"/>
    <mergeCell ref="N56:N57"/>
    <mergeCell ref="P56:P58"/>
    <mergeCell ref="U56:U58"/>
    <mergeCell ref="V56:V58"/>
    <mergeCell ref="W56:W58"/>
    <mergeCell ref="Y56:Y57"/>
  </mergeCells>
  <phoneticPr fontId="1"/>
  <printOptions horizontalCentered="1"/>
  <pageMargins left="0.19685039370078741" right="0.19685039370078741" top="0.78740157480314965" bottom="0.19685039370078741" header="0.31496062992125984" footer="0.31496062992125984"/>
  <pageSetup paperSize="9" scale="84" fitToHeight="10" orientation="landscape" r:id="rId1"/>
  <rowBreaks count="1" manualBreakCount="1">
    <brk id="30" min="1" max="34" man="1"/>
  </rowBreaks>
  <colBreaks count="1" manualBreakCount="1">
    <brk id="19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47"/>
  <sheetViews>
    <sheetView showZeros="0" view="pageBreakPreview" topLeftCell="A16" zoomScale="78" zoomScaleNormal="85" zoomScaleSheetLayoutView="78" workbookViewId="0">
      <selection activeCell="V25" sqref="V25"/>
    </sheetView>
  </sheetViews>
  <sheetFormatPr defaultRowHeight="21.95" customHeight="1"/>
  <cols>
    <col min="1" max="1" width="3.75" style="42" customWidth="1"/>
    <col min="2" max="2" width="3.625" style="42" customWidth="1"/>
    <col min="3" max="3" width="4.625" style="42" customWidth="1"/>
    <col min="4" max="4" width="8.125" style="42" bestFit="1" customWidth="1"/>
    <col min="5" max="5" width="5.5" style="42" customWidth="1"/>
    <col min="6" max="6" width="14.625" style="42" customWidth="1"/>
    <col min="7" max="7" width="3.125" style="42" bestFit="1" customWidth="1"/>
    <col min="8" max="8" width="14.625" style="42" customWidth="1"/>
    <col min="9" max="9" width="5.5" style="42" customWidth="1"/>
    <col min="10" max="11" width="14.625" style="42" customWidth="1"/>
    <col min="12" max="12" width="5.5" style="42" customWidth="1"/>
    <col min="13" max="13" width="14.625" style="42" customWidth="1"/>
    <col min="14" max="14" width="3.125" style="42" bestFit="1" customWidth="1"/>
    <col min="15" max="15" width="14.625" style="42" customWidth="1"/>
    <col min="16" max="16" width="5.5" style="42" customWidth="1"/>
    <col min="17" max="18" width="14.625" style="42" customWidth="1"/>
    <col min="19" max="19" width="5.5" style="42" customWidth="1"/>
    <col min="20" max="20" width="14.625" style="42" customWidth="1"/>
    <col min="21" max="21" width="3.125" style="42" bestFit="1" customWidth="1"/>
    <col min="22" max="22" width="14.625" style="42" customWidth="1"/>
    <col min="23" max="23" width="5.5" style="42" customWidth="1"/>
    <col min="24" max="25" width="14.625" style="42" customWidth="1"/>
    <col min="26" max="26" width="5.5" style="42" customWidth="1"/>
    <col min="27" max="27" width="14.625" style="42" customWidth="1"/>
    <col min="28" max="28" width="3.125" style="42" bestFit="1" customWidth="1"/>
    <col min="29" max="29" width="14.625" style="42" customWidth="1"/>
    <col min="30" max="30" width="5.5" style="42" customWidth="1"/>
    <col min="31" max="32" width="14.625" style="42" customWidth="1"/>
    <col min="33" max="33" width="3.625" style="42" customWidth="1"/>
    <col min="34" max="34" width="3.125" style="42" customWidth="1"/>
    <col min="35" max="55" width="9" style="42"/>
    <col min="56" max="56" width="5.125" style="42" customWidth="1"/>
    <col min="57" max="57" width="4.625" style="42" customWidth="1"/>
    <col min="58" max="66" width="10.75" style="42" customWidth="1"/>
    <col min="67" max="68" width="4.625" style="42" customWidth="1"/>
    <col min="69" max="77" width="10.75" style="42" customWidth="1"/>
    <col min="78" max="78" width="4.625" style="42" customWidth="1"/>
    <col min="79" max="311" width="9" style="42"/>
    <col min="312" max="312" width="5.125" style="42" customWidth="1"/>
    <col min="313" max="313" width="4.625" style="42" customWidth="1"/>
    <col min="314" max="322" width="10.75" style="42" customWidth="1"/>
    <col min="323" max="324" width="4.625" style="42" customWidth="1"/>
    <col min="325" max="333" width="10.75" style="42" customWidth="1"/>
    <col min="334" max="334" width="4.625" style="42" customWidth="1"/>
    <col min="335" max="567" width="9" style="42"/>
    <col min="568" max="568" width="5.125" style="42" customWidth="1"/>
    <col min="569" max="569" width="4.625" style="42" customWidth="1"/>
    <col min="570" max="578" width="10.75" style="42" customWidth="1"/>
    <col min="579" max="580" width="4.625" style="42" customWidth="1"/>
    <col min="581" max="589" width="10.75" style="42" customWidth="1"/>
    <col min="590" max="590" width="4.625" style="42" customWidth="1"/>
    <col min="591" max="823" width="9" style="42"/>
    <col min="824" max="824" width="5.125" style="42" customWidth="1"/>
    <col min="825" max="825" width="4.625" style="42" customWidth="1"/>
    <col min="826" max="834" width="10.75" style="42" customWidth="1"/>
    <col min="835" max="836" width="4.625" style="42" customWidth="1"/>
    <col min="837" max="845" width="10.75" style="42" customWidth="1"/>
    <col min="846" max="846" width="4.625" style="42" customWidth="1"/>
    <col min="847" max="1079" width="9" style="42"/>
    <col min="1080" max="1080" width="5.125" style="42" customWidth="1"/>
    <col min="1081" max="1081" width="4.625" style="42" customWidth="1"/>
    <col min="1082" max="1090" width="10.75" style="42" customWidth="1"/>
    <col min="1091" max="1092" width="4.625" style="42" customWidth="1"/>
    <col min="1093" max="1101" width="10.75" style="42" customWidth="1"/>
    <col min="1102" max="1102" width="4.625" style="42" customWidth="1"/>
    <col min="1103" max="1335" width="9" style="42"/>
    <col min="1336" max="1336" width="5.125" style="42" customWidth="1"/>
    <col min="1337" max="1337" width="4.625" style="42" customWidth="1"/>
    <col min="1338" max="1346" width="10.75" style="42" customWidth="1"/>
    <col min="1347" max="1348" width="4.625" style="42" customWidth="1"/>
    <col min="1349" max="1357" width="10.75" style="42" customWidth="1"/>
    <col min="1358" max="1358" width="4.625" style="42" customWidth="1"/>
    <col min="1359" max="1591" width="9" style="42"/>
    <col min="1592" max="1592" width="5.125" style="42" customWidth="1"/>
    <col min="1593" max="1593" width="4.625" style="42" customWidth="1"/>
    <col min="1594" max="1602" width="10.75" style="42" customWidth="1"/>
    <col min="1603" max="1604" width="4.625" style="42" customWidth="1"/>
    <col min="1605" max="1613" width="10.75" style="42" customWidth="1"/>
    <col min="1614" max="1614" width="4.625" style="42" customWidth="1"/>
    <col min="1615" max="1847" width="9" style="42"/>
    <col min="1848" max="1848" width="5.125" style="42" customWidth="1"/>
    <col min="1849" max="1849" width="4.625" style="42" customWidth="1"/>
    <col min="1850" max="1858" width="10.75" style="42" customWidth="1"/>
    <col min="1859" max="1860" width="4.625" style="42" customWidth="1"/>
    <col min="1861" max="1869" width="10.75" style="42" customWidth="1"/>
    <col min="1870" max="1870" width="4.625" style="42" customWidth="1"/>
    <col min="1871" max="2103" width="9" style="42"/>
    <col min="2104" max="2104" width="5.125" style="42" customWidth="1"/>
    <col min="2105" max="2105" width="4.625" style="42" customWidth="1"/>
    <col min="2106" max="2114" width="10.75" style="42" customWidth="1"/>
    <col min="2115" max="2116" width="4.625" style="42" customWidth="1"/>
    <col min="2117" max="2125" width="10.75" style="42" customWidth="1"/>
    <col min="2126" max="2126" width="4.625" style="42" customWidth="1"/>
    <col min="2127" max="2359" width="9" style="42"/>
    <col min="2360" max="2360" width="5.125" style="42" customWidth="1"/>
    <col min="2361" max="2361" width="4.625" style="42" customWidth="1"/>
    <col min="2362" max="2370" width="10.75" style="42" customWidth="1"/>
    <col min="2371" max="2372" width="4.625" style="42" customWidth="1"/>
    <col min="2373" max="2381" width="10.75" style="42" customWidth="1"/>
    <col min="2382" max="2382" width="4.625" style="42" customWidth="1"/>
    <col min="2383" max="2615" width="9" style="42"/>
    <col min="2616" max="2616" width="5.125" style="42" customWidth="1"/>
    <col min="2617" max="2617" width="4.625" style="42" customWidth="1"/>
    <col min="2618" max="2626" width="10.75" style="42" customWidth="1"/>
    <col min="2627" max="2628" width="4.625" style="42" customWidth="1"/>
    <col min="2629" max="2637" width="10.75" style="42" customWidth="1"/>
    <col min="2638" max="2638" width="4.625" style="42" customWidth="1"/>
    <col min="2639" max="2871" width="9" style="42"/>
    <col min="2872" max="2872" width="5.125" style="42" customWidth="1"/>
    <col min="2873" max="2873" width="4.625" style="42" customWidth="1"/>
    <col min="2874" max="2882" width="10.75" style="42" customWidth="1"/>
    <col min="2883" max="2884" width="4.625" style="42" customWidth="1"/>
    <col min="2885" max="2893" width="10.75" style="42" customWidth="1"/>
    <col min="2894" max="2894" width="4.625" style="42" customWidth="1"/>
    <col min="2895" max="3127" width="9" style="42"/>
    <col min="3128" max="3128" width="5.125" style="42" customWidth="1"/>
    <col min="3129" max="3129" width="4.625" style="42" customWidth="1"/>
    <col min="3130" max="3138" width="10.75" style="42" customWidth="1"/>
    <col min="3139" max="3140" width="4.625" style="42" customWidth="1"/>
    <col min="3141" max="3149" width="10.75" style="42" customWidth="1"/>
    <col min="3150" max="3150" width="4.625" style="42" customWidth="1"/>
    <col min="3151" max="3383" width="9" style="42"/>
    <col min="3384" max="3384" width="5.125" style="42" customWidth="1"/>
    <col min="3385" max="3385" width="4.625" style="42" customWidth="1"/>
    <col min="3386" max="3394" width="10.75" style="42" customWidth="1"/>
    <col min="3395" max="3396" width="4.625" style="42" customWidth="1"/>
    <col min="3397" max="3405" width="10.75" style="42" customWidth="1"/>
    <col min="3406" max="3406" width="4.625" style="42" customWidth="1"/>
    <col min="3407" max="3639" width="9" style="42"/>
    <col min="3640" max="3640" width="5.125" style="42" customWidth="1"/>
    <col min="3641" max="3641" width="4.625" style="42" customWidth="1"/>
    <col min="3642" max="3650" width="10.75" style="42" customWidth="1"/>
    <col min="3651" max="3652" width="4.625" style="42" customWidth="1"/>
    <col min="3653" max="3661" width="10.75" style="42" customWidth="1"/>
    <col min="3662" max="3662" width="4.625" style="42" customWidth="1"/>
    <col min="3663" max="3895" width="9" style="42"/>
    <col min="3896" max="3896" width="5.125" style="42" customWidth="1"/>
    <col min="3897" max="3897" width="4.625" style="42" customWidth="1"/>
    <col min="3898" max="3906" width="10.75" style="42" customWidth="1"/>
    <col min="3907" max="3908" width="4.625" style="42" customWidth="1"/>
    <col min="3909" max="3917" width="10.75" style="42" customWidth="1"/>
    <col min="3918" max="3918" width="4.625" style="42" customWidth="1"/>
    <col min="3919" max="4151" width="9" style="42"/>
    <col min="4152" max="4152" width="5.125" style="42" customWidth="1"/>
    <col min="4153" max="4153" width="4.625" style="42" customWidth="1"/>
    <col min="4154" max="4162" width="10.75" style="42" customWidth="1"/>
    <col min="4163" max="4164" width="4.625" style="42" customWidth="1"/>
    <col min="4165" max="4173" width="10.75" style="42" customWidth="1"/>
    <col min="4174" max="4174" width="4.625" style="42" customWidth="1"/>
    <col min="4175" max="4407" width="9" style="42"/>
    <col min="4408" max="4408" width="5.125" style="42" customWidth="1"/>
    <col min="4409" max="4409" width="4.625" style="42" customWidth="1"/>
    <col min="4410" max="4418" width="10.75" style="42" customWidth="1"/>
    <col min="4419" max="4420" width="4.625" style="42" customWidth="1"/>
    <col min="4421" max="4429" width="10.75" style="42" customWidth="1"/>
    <col min="4430" max="4430" width="4.625" style="42" customWidth="1"/>
    <col min="4431" max="4663" width="9" style="42"/>
    <col min="4664" max="4664" width="5.125" style="42" customWidth="1"/>
    <col min="4665" max="4665" width="4.625" style="42" customWidth="1"/>
    <col min="4666" max="4674" width="10.75" style="42" customWidth="1"/>
    <col min="4675" max="4676" width="4.625" style="42" customWidth="1"/>
    <col min="4677" max="4685" width="10.75" style="42" customWidth="1"/>
    <col min="4686" max="4686" width="4.625" style="42" customWidth="1"/>
    <col min="4687" max="4919" width="9" style="42"/>
    <col min="4920" max="4920" width="5.125" style="42" customWidth="1"/>
    <col min="4921" max="4921" width="4.625" style="42" customWidth="1"/>
    <col min="4922" max="4930" width="10.75" style="42" customWidth="1"/>
    <col min="4931" max="4932" width="4.625" style="42" customWidth="1"/>
    <col min="4933" max="4941" width="10.75" style="42" customWidth="1"/>
    <col min="4942" max="4942" width="4.625" style="42" customWidth="1"/>
    <col min="4943" max="5175" width="9" style="42"/>
    <col min="5176" max="5176" width="5.125" style="42" customWidth="1"/>
    <col min="5177" max="5177" width="4.625" style="42" customWidth="1"/>
    <col min="5178" max="5186" width="10.75" style="42" customWidth="1"/>
    <col min="5187" max="5188" width="4.625" style="42" customWidth="1"/>
    <col min="5189" max="5197" width="10.75" style="42" customWidth="1"/>
    <col min="5198" max="5198" width="4.625" style="42" customWidth="1"/>
    <col min="5199" max="5431" width="9" style="42"/>
    <col min="5432" max="5432" width="5.125" style="42" customWidth="1"/>
    <col min="5433" max="5433" width="4.625" style="42" customWidth="1"/>
    <col min="5434" max="5442" width="10.75" style="42" customWidth="1"/>
    <col min="5443" max="5444" width="4.625" style="42" customWidth="1"/>
    <col min="5445" max="5453" width="10.75" style="42" customWidth="1"/>
    <col min="5454" max="5454" width="4.625" style="42" customWidth="1"/>
    <col min="5455" max="5687" width="9" style="42"/>
    <col min="5688" max="5688" width="5.125" style="42" customWidth="1"/>
    <col min="5689" max="5689" width="4.625" style="42" customWidth="1"/>
    <col min="5690" max="5698" width="10.75" style="42" customWidth="1"/>
    <col min="5699" max="5700" width="4.625" style="42" customWidth="1"/>
    <col min="5701" max="5709" width="10.75" style="42" customWidth="1"/>
    <col min="5710" max="5710" width="4.625" style="42" customWidth="1"/>
    <col min="5711" max="5943" width="9" style="42"/>
    <col min="5944" max="5944" width="5.125" style="42" customWidth="1"/>
    <col min="5945" max="5945" width="4.625" style="42" customWidth="1"/>
    <col min="5946" max="5954" width="10.75" style="42" customWidth="1"/>
    <col min="5955" max="5956" width="4.625" style="42" customWidth="1"/>
    <col min="5957" max="5965" width="10.75" style="42" customWidth="1"/>
    <col min="5966" max="5966" width="4.625" style="42" customWidth="1"/>
    <col min="5967" max="6199" width="9" style="42"/>
    <col min="6200" max="6200" width="5.125" style="42" customWidth="1"/>
    <col min="6201" max="6201" width="4.625" style="42" customWidth="1"/>
    <col min="6202" max="6210" width="10.75" style="42" customWidth="1"/>
    <col min="6211" max="6212" width="4.625" style="42" customWidth="1"/>
    <col min="6213" max="6221" width="10.75" style="42" customWidth="1"/>
    <col min="6222" max="6222" width="4.625" style="42" customWidth="1"/>
    <col min="6223" max="6455" width="9" style="42"/>
    <col min="6456" max="6456" width="5.125" style="42" customWidth="1"/>
    <col min="6457" max="6457" width="4.625" style="42" customWidth="1"/>
    <col min="6458" max="6466" width="10.75" style="42" customWidth="1"/>
    <col min="6467" max="6468" width="4.625" style="42" customWidth="1"/>
    <col min="6469" max="6477" width="10.75" style="42" customWidth="1"/>
    <col min="6478" max="6478" width="4.625" style="42" customWidth="1"/>
    <col min="6479" max="6711" width="9" style="42"/>
    <col min="6712" max="6712" width="5.125" style="42" customWidth="1"/>
    <col min="6713" max="6713" width="4.625" style="42" customWidth="1"/>
    <col min="6714" max="6722" width="10.75" style="42" customWidth="1"/>
    <col min="6723" max="6724" width="4.625" style="42" customWidth="1"/>
    <col min="6725" max="6733" width="10.75" style="42" customWidth="1"/>
    <col min="6734" max="6734" width="4.625" style="42" customWidth="1"/>
    <col min="6735" max="6967" width="9" style="42"/>
    <col min="6968" max="6968" width="5.125" style="42" customWidth="1"/>
    <col min="6969" max="6969" width="4.625" style="42" customWidth="1"/>
    <col min="6970" max="6978" width="10.75" style="42" customWidth="1"/>
    <col min="6979" max="6980" width="4.625" style="42" customWidth="1"/>
    <col min="6981" max="6989" width="10.75" style="42" customWidth="1"/>
    <col min="6990" max="6990" width="4.625" style="42" customWidth="1"/>
    <col min="6991" max="7223" width="9" style="42"/>
    <col min="7224" max="7224" width="5.125" style="42" customWidth="1"/>
    <col min="7225" max="7225" width="4.625" style="42" customWidth="1"/>
    <col min="7226" max="7234" width="10.75" style="42" customWidth="1"/>
    <col min="7235" max="7236" width="4.625" style="42" customWidth="1"/>
    <col min="7237" max="7245" width="10.75" style="42" customWidth="1"/>
    <col min="7246" max="7246" width="4.625" style="42" customWidth="1"/>
    <col min="7247" max="7479" width="9" style="42"/>
    <col min="7480" max="7480" width="5.125" style="42" customWidth="1"/>
    <col min="7481" max="7481" width="4.625" style="42" customWidth="1"/>
    <col min="7482" max="7490" width="10.75" style="42" customWidth="1"/>
    <col min="7491" max="7492" width="4.625" style="42" customWidth="1"/>
    <col min="7493" max="7501" width="10.75" style="42" customWidth="1"/>
    <col min="7502" max="7502" width="4.625" style="42" customWidth="1"/>
    <col min="7503" max="7735" width="9" style="42"/>
    <col min="7736" max="7736" width="5.125" style="42" customWidth="1"/>
    <col min="7737" max="7737" width="4.625" style="42" customWidth="1"/>
    <col min="7738" max="7746" width="10.75" style="42" customWidth="1"/>
    <col min="7747" max="7748" width="4.625" style="42" customWidth="1"/>
    <col min="7749" max="7757" width="10.75" style="42" customWidth="1"/>
    <col min="7758" max="7758" width="4.625" style="42" customWidth="1"/>
    <col min="7759" max="7991" width="9" style="42"/>
    <col min="7992" max="7992" width="5.125" style="42" customWidth="1"/>
    <col min="7993" max="7993" width="4.625" style="42" customWidth="1"/>
    <col min="7994" max="8002" width="10.75" style="42" customWidth="1"/>
    <col min="8003" max="8004" width="4.625" style="42" customWidth="1"/>
    <col min="8005" max="8013" width="10.75" style="42" customWidth="1"/>
    <col min="8014" max="8014" width="4.625" style="42" customWidth="1"/>
    <col min="8015" max="8247" width="9" style="42"/>
    <col min="8248" max="8248" width="5.125" style="42" customWidth="1"/>
    <col min="8249" max="8249" width="4.625" style="42" customWidth="1"/>
    <col min="8250" max="8258" width="10.75" style="42" customWidth="1"/>
    <col min="8259" max="8260" width="4.625" style="42" customWidth="1"/>
    <col min="8261" max="8269" width="10.75" style="42" customWidth="1"/>
    <col min="8270" max="8270" width="4.625" style="42" customWidth="1"/>
    <col min="8271" max="8503" width="9" style="42"/>
    <col min="8504" max="8504" width="5.125" style="42" customWidth="1"/>
    <col min="8505" max="8505" width="4.625" style="42" customWidth="1"/>
    <col min="8506" max="8514" width="10.75" style="42" customWidth="1"/>
    <col min="8515" max="8516" width="4.625" style="42" customWidth="1"/>
    <col min="8517" max="8525" width="10.75" style="42" customWidth="1"/>
    <col min="8526" max="8526" width="4.625" style="42" customWidth="1"/>
    <col min="8527" max="8759" width="9" style="42"/>
    <col min="8760" max="8760" width="5.125" style="42" customWidth="1"/>
    <col min="8761" max="8761" width="4.625" style="42" customWidth="1"/>
    <col min="8762" max="8770" width="10.75" style="42" customWidth="1"/>
    <col min="8771" max="8772" width="4.625" style="42" customWidth="1"/>
    <col min="8773" max="8781" width="10.75" style="42" customWidth="1"/>
    <col min="8782" max="8782" width="4.625" style="42" customWidth="1"/>
    <col min="8783" max="9015" width="9" style="42"/>
    <col min="9016" max="9016" width="5.125" style="42" customWidth="1"/>
    <col min="9017" max="9017" width="4.625" style="42" customWidth="1"/>
    <col min="9018" max="9026" width="10.75" style="42" customWidth="1"/>
    <col min="9027" max="9028" width="4.625" style="42" customWidth="1"/>
    <col min="9029" max="9037" width="10.75" style="42" customWidth="1"/>
    <col min="9038" max="9038" width="4.625" style="42" customWidth="1"/>
    <col min="9039" max="9271" width="9" style="42"/>
    <col min="9272" max="9272" width="5.125" style="42" customWidth="1"/>
    <col min="9273" max="9273" width="4.625" style="42" customWidth="1"/>
    <col min="9274" max="9282" width="10.75" style="42" customWidth="1"/>
    <col min="9283" max="9284" width="4.625" style="42" customWidth="1"/>
    <col min="9285" max="9293" width="10.75" style="42" customWidth="1"/>
    <col min="9294" max="9294" width="4.625" style="42" customWidth="1"/>
    <col min="9295" max="9527" width="9" style="42"/>
    <col min="9528" max="9528" width="5.125" style="42" customWidth="1"/>
    <col min="9529" max="9529" width="4.625" style="42" customWidth="1"/>
    <col min="9530" max="9538" width="10.75" style="42" customWidth="1"/>
    <col min="9539" max="9540" width="4.625" style="42" customWidth="1"/>
    <col min="9541" max="9549" width="10.75" style="42" customWidth="1"/>
    <col min="9550" max="9550" width="4.625" style="42" customWidth="1"/>
    <col min="9551" max="9783" width="9" style="42"/>
    <col min="9784" max="9784" width="5.125" style="42" customWidth="1"/>
    <col min="9785" max="9785" width="4.625" style="42" customWidth="1"/>
    <col min="9786" max="9794" width="10.75" style="42" customWidth="1"/>
    <col min="9795" max="9796" width="4.625" style="42" customWidth="1"/>
    <col min="9797" max="9805" width="10.75" style="42" customWidth="1"/>
    <col min="9806" max="9806" width="4.625" style="42" customWidth="1"/>
    <col min="9807" max="10039" width="9" style="42"/>
    <col min="10040" max="10040" width="5.125" style="42" customWidth="1"/>
    <col min="10041" max="10041" width="4.625" style="42" customWidth="1"/>
    <col min="10042" max="10050" width="10.75" style="42" customWidth="1"/>
    <col min="10051" max="10052" width="4.625" style="42" customWidth="1"/>
    <col min="10053" max="10061" width="10.75" style="42" customWidth="1"/>
    <col min="10062" max="10062" width="4.625" style="42" customWidth="1"/>
    <col min="10063" max="10295" width="9" style="42"/>
    <col min="10296" max="10296" width="5.125" style="42" customWidth="1"/>
    <col min="10297" max="10297" width="4.625" style="42" customWidth="1"/>
    <col min="10298" max="10306" width="10.75" style="42" customWidth="1"/>
    <col min="10307" max="10308" width="4.625" style="42" customWidth="1"/>
    <col min="10309" max="10317" width="10.75" style="42" customWidth="1"/>
    <col min="10318" max="10318" width="4.625" style="42" customWidth="1"/>
    <col min="10319" max="10551" width="9" style="42"/>
    <col min="10552" max="10552" width="5.125" style="42" customWidth="1"/>
    <col min="10553" max="10553" width="4.625" style="42" customWidth="1"/>
    <col min="10554" max="10562" width="10.75" style="42" customWidth="1"/>
    <col min="10563" max="10564" width="4.625" style="42" customWidth="1"/>
    <col min="10565" max="10573" width="10.75" style="42" customWidth="1"/>
    <col min="10574" max="10574" width="4.625" style="42" customWidth="1"/>
    <col min="10575" max="10807" width="9" style="42"/>
    <col min="10808" max="10808" width="5.125" style="42" customWidth="1"/>
    <col min="10809" max="10809" width="4.625" style="42" customWidth="1"/>
    <col min="10810" max="10818" width="10.75" style="42" customWidth="1"/>
    <col min="10819" max="10820" width="4.625" style="42" customWidth="1"/>
    <col min="10821" max="10829" width="10.75" style="42" customWidth="1"/>
    <col min="10830" max="10830" width="4.625" style="42" customWidth="1"/>
    <col min="10831" max="11063" width="9" style="42"/>
    <col min="11064" max="11064" width="5.125" style="42" customWidth="1"/>
    <col min="11065" max="11065" width="4.625" style="42" customWidth="1"/>
    <col min="11066" max="11074" width="10.75" style="42" customWidth="1"/>
    <col min="11075" max="11076" width="4.625" style="42" customWidth="1"/>
    <col min="11077" max="11085" width="10.75" style="42" customWidth="1"/>
    <col min="11086" max="11086" width="4.625" style="42" customWidth="1"/>
    <col min="11087" max="11319" width="9" style="42"/>
    <col min="11320" max="11320" width="5.125" style="42" customWidth="1"/>
    <col min="11321" max="11321" width="4.625" style="42" customWidth="1"/>
    <col min="11322" max="11330" width="10.75" style="42" customWidth="1"/>
    <col min="11331" max="11332" width="4.625" style="42" customWidth="1"/>
    <col min="11333" max="11341" width="10.75" style="42" customWidth="1"/>
    <col min="11342" max="11342" width="4.625" style="42" customWidth="1"/>
    <col min="11343" max="11575" width="9" style="42"/>
    <col min="11576" max="11576" width="5.125" style="42" customWidth="1"/>
    <col min="11577" max="11577" width="4.625" style="42" customWidth="1"/>
    <col min="11578" max="11586" width="10.75" style="42" customWidth="1"/>
    <col min="11587" max="11588" width="4.625" style="42" customWidth="1"/>
    <col min="11589" max="11597" width="10.75" style="42" customWidth="1"/>
    <col min="11598" max="11598" width="4.625" style="42" customWidth="1"/>
    <col min="11599" max="11831" width="9" style="42"/>
    <col min="11832" max="11832" width="5.125" style="42" customWidth="1"/>
    <col min="11833" max="11833" width="4.625" style="42" customWidth="1"/>
    <col min="11834" max="11842" width="10.75" style="42" customWidth="1"/>
    <col min="11843" max="11844" width="4.625" style="42" customWidth="1"/>
    <col min="11845" max="11853" width="10.75" style="42" customWidth="1"/>
    <col min="11854" max="11854" width="4.625" style="42" customWidth="1"/>
    <col min="11855" max="12087" width="9" style="42"/>
    <col min="12088" max="12088" width="5.125" style="42" customWidth="1"/>
    <col min="12089" max="12089" width="4.625" style="42" customWidth="1"/>
    <col min="12090" max="12098" width="10.75" style="42" customWidth="1"/>
    <col min="12099" max="12100" width="4.625" style="42" customWidth="1"/>
    <col min="12101" max="12109" width="10.75" style="42" customWidth="1"/>
    <col min="12110" max="12110" width="4.625" style="42" customWidth="1"/>
    <col min="12111" max="12343" width="9" style="42"/>
    <col min="12344" max="12344" width="5.125" style="42" customWidth="1"/>
    <col min="12345" max="12345" width="4.625" style="42" customWidth="1"/>
    <col min="12346" max="12354" width="10.75" style="42" customWidth="1"/>
    <col min="12355" max="12356" width="4.625" style="42" customWidth="1"/>
    <col min="12357" max="12365" width="10.75" style="42" customWidth="1"/>
    <col min="12366" max="12366" width="4.625" style="42" customWidth="1"/>
    <col min="12367" max="12599" width="9" style="42"/>
    <col min="12600" max="12600" width="5.125" style="42" customWidth="1"/>
    <col min="12601" max="12601" width="4.625" style="42" customWidth="1"/>
    <col min="12602" max="12610" width="10.75" style="42" customWidth="1"/>
    <col min="12611" max="12612" width="4.625" style="42" customWidth="1"/>
    <col min="12613" max="12621" width="10.75" style="42" customWidth="1"/>
    <col min="12622" max="12622" width="4.625" style="42" customWidth="1"/>
    <col min="12623" max="12855" width="9" style="42"/>
    <col min="12856" max="12856" width="5.125" style="42" customWidth="1"/>
    <col min="12857" max="12857" width="4.625" style="42" customWidth="1"/>
    <col min="12858" max="12866" width="10.75" style="42" customWidth="1"/>
    <col min="12867" max="12868" width="4.625" style="42" customWidth="1"/>
    <col min="12869" max="12877" width="10.75" style="42" customWidth="1"/>
    <col min="12878" max="12878" width="4.625" style="42" customWidth="1"/>
    <col min="12879" max="13111" width="9" style="42"/>
    <col min="13112" max="13112" width="5.125" style="42" customWidth="1"/>
    <col min="13113" max="13113" width="4.625" style="42" customWidth="1"/>
    <col min="13114" max="13122" width="10.75" style="42" customWidth="1"/>
    <col min="13123" max="13124" width="4.625" style="42" customWidth="1"/>
    <col min="13125" max="13133" width="10.75" style="42" customWidth="1"/>
    <col min="13134" max="13134" width="4.625" style="42" customWidth="1"/>
    <col min="13135" max="13367" width="9" style="42"/>
    <col min="13368" max="13368" width="5.125" style="42" customWidth="1"/>
    <col min="13369" max="13369" width="4.625" style="42" customWidth="1"/>
    <col min="13370" max="13378" width="10.75" style="42" customWidth="1"/>
    <col min="13379" max="13380" width="4.625" style="42" customWidth="1"/>
    <col min="13381" max="13389" width="10.75" style="42" customWidth="1"/>
    <col min="13390" max="13390" width="4.625" style="42" customWidth="1"/>
    <col min="13391" max="13623" width="9" style="42"/>
    <col min="13624" max="13624" width="5.125" style="42" customWidth="1"/>
    <col min="13625" max="13625" width="4.625" style="42" customWidth="1"/>
    <col min="13626" max="13634" width="10.75" style="42" customWidth="1"/>
    <col min="13635" max="13636" width="4.625" style="42" customWidth="1"/>
    <col min="13637" max="13645" width="10.75" style="42" customWidth="1"/>
    <col min="13646" max="13646" width="4.625" style="42" customWidth="1"/>
    <col min="13647" max="13879" width="9" style="42"/>
    <col min="13880" max="13880" width="5.125" style="42" customWidth="1"/>
    <col min="13881" max="13881" width="4.625" style="42" customWidth="1"/>
    <col min="13882" max="13890" width="10.75" style="42" customWidth="1"/>
    <col min="13891" max="13892" width="4.625" style="42" customWidth="1"/>
    <col min="13893" max="13901" width="10.75" style="42" customWidth="1"/>
    <col min="13902" max="13902" width="4.625" style="42" customWidth="1"/>
    <col min="13903" max="14135" width="9" style="42"/>
    <col min="14136" max="14136" width="5.125" style="42" customWidth="1"/>
    <col min="14137" max="14137" width="4.625" style="42" customWidth="1"/>
    <col min="14138" max="14146" width="10.75" style="42" customWidth="1"/>
    <col min="14147" max="14148" width="4.625" style="42" customWidth="1"/>
    <col min="14149" max="14157" width="10.75" style="42" customWidth="1"/>
    <col min="14158" max="14158" width="4.625" style="42" customWidth="1"/>
    <col min="14159" max="14391" width="9" style="42"/>
    <col min="14392" max="14392" width="5.125" style="42" customWidth="1"/>
    <col min="14393" max="14393" width="4.625" style="42" customWidth="1"/>
    <col min="14394" max="14402" width="10.75" style="42" customWidth="1"/>
    <col min="14403" max="14404" width="4.625" style="42" customWidth="1"/>
    <col min="14405" max="14413" width="10.75" style="42" customWidth="1"/>
    <col min="14414" max="14414" width="4.625" style="42" customWidth="1"/>
    <col min="14415" max="14647" width="9" style="42"/>
    <col min="14648" max="14648" width="5.125" style="42" customWidth="1"/>
    <col min="14649" max="14649" width="4.625" style="42" customWidth="1"/>
    <col min="14650" max="14658" width="10.75" style="42" customWidth="1"/>
    <col min="14659" max="14660" width="4.625" style="42" customWidth="1"/>
    <col min="14661" max="14669" width="10.75" style="42" customWidth="1"/>
    <col min="14670" max="14670" width="4.625" style="42" customWidth="1"/>
    <col min="14671" max="14903" width="9" style="42"/>
    <col min="14904" max="14904" width="5.125" style="42" customWidth="1"/>
    <col min="14905" max="14905" width="4.625" style="42" customWidth="1"/>
    <col min="14906" max="14914" width="10.75" style="42" customWidth="1"/>
    <col min="14915" max="14916" width="4.625" style="42" customWidth="1"/>
    <col min="14917" max="14925" width="10.75" style="42" customWidth="1"/>
    <col min="14926" max="14926" width="4.625" style="42" customWidth="1"/>
    <col min="14927" max="15159" width="9" style="42"/>
    <col min="15160" max="15160" width="5.125" style="42" customWidth="1"/>
    <col min="15161" max="15161" width="4.625" style="42" customWidth="1"/>
    <col min="15162" max="15170" width="10.75" style="42" customWidth="1"/>
    <col min="15171" max="15172" width="4.625" style="42" customWidth="1"/>
    <col min="15173" max="15181" width="10.75" style="42" customWidth="1"/>
    <col min="15182" max="15182" width="4.625" style="42" customWidth="1"/>
    <col min="15183" max="15389" width="9" style="42"/>
    <col min="15390" max="16384" width="8.75" style="42" customWidth="1"/>
  </cols>
  <sheetData>
    <row r="1" spans="2:34" s="44" customFormat="1" ht="21.95" customHeight="1">
      <c r="B1" s="43" t="s">
        <v>61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2:34" ht="21.95" customHeight="1">
      <c r="B2" s="76"/>
      <c r="C2" s="136"/>
      <c r="D2" s="147"/>
      <c r="E2" s="300"/>
      <c r="F2" s="300"/>
      <c r="G2" s="300"/>
      <c r="H2" s="300"/>
      <c r="I2" s="125"/>
      <c r="J2" s="148"/>
      <c r="K2" s="148"/>
      <c r="L2" s="300"/>
      <c r="M2" s="300"/>
      <c r="N2" s="300"/>
      <c r="O2" s="300"/>
      <c r="P2" s="125"/>
      <c r="Q2" s="148"/>
      <c r="R2" s="148"/>
      <c r="S2" s="300"/>
      <c r="T2" s="300"/>
      <c r="U2" s="300"/>
      <c r="V2" s="300"/>
      <c r="W2" s="125"/>
      <c r="X2" s="148"/>
      <c r="Y2" s="148"/>
      <c r="Z2" s="300"/>
      <c r="AA2" s="300"/>
      <c r="AB2" s="300"/>
      <c r="AC2" s="300"/>
      <c r="AD2" s="125"/>
      <c r="AE2" s="148"/>
      <c r="AF2" s="148"/>
      <c r="AG2" s="76"/>
    </row>
    <row r="3" spans="2:34" ht="21.95" customHeight="1">
      <c r="B3" s="76"/>
      <c r="C3" s="146" t="s">
        <v>120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102"/>
      <c r="Z3" s="102"/>
      <c r="AA3" s="102"/>
      <c r="AB3" s="102"/>
      <c r="AC3" s="102"/>
      <c r="AD3" s="102"/>
      <c r="AE3" s="102"/>
      <c r="AF3" s="102"/>
      <c r="AG3" s="102"/>
      <c r="AH3" s="102"/>
    </row>
    <row r="4" spans="2:34" ht="21.95" customHeight="1">
      <c r="B4" s="76"/>
      <c r="C4" s="247" t="s">
        <v>945</v>
      </c>
      <c r="D4" s="14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2:34" ht="21.95" customHeight="1">
      <c r="B5" s="76"/>
      <c r="C5" s="616"/>
      <c r="D5" s="618" t="s">
        <v>11</v>
      </c>
      <c r="E5" s="609" t="s">
        <v>946</v>
      </c>
      <c r="F5" s="610"/>
      <c r="G5" s="610"/>
      <c r="H5" s="610"/>
      <c r="I5" s="610"/>
      <c r="J5" s="610"/>
      <c r="K5" s="611"/>
      <c r="L5" s="609" t="s">
        <v>947</v>
      </c>
      <c r="M5" s="610"/>
      <c r="N5" s="610"/>
      <c r="O5" s="610"/>
      <c r="P5" s="610"/>
      <c r="Q5" s="610"/>
      <c r="R5" s="611"/>
      <c r="S5" s="104"/>
      <c r="T5" s="104"/>
      <c r="U5" s="104"/>
      <c r="V5" s="104"/>
      <c r="W5" s="104"/>
      <c r="X5" s="104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2:34" ht="21.95" customHeight="1">
      <c r="B6" s="76"/>
      <c r="C6" s="617"/>
      <c r="D6" s="619"/>
      <c r="E6" s="609" t="s">
        <v>39</v>
      </c>
      <c r="F6" s="610"/>
      <c r="G6" s="610"/>
      <c r="H6" s="610"/>
      <c r="I6" s="612" t="s">
        <v>40</v>
      </c>
      <c r="J6" s="613"/>
      <c r="K6" s="615"/>
      <c r="L6" s="609" t="s">
        <v>43</v>
      </c>
      <c r="M6" s="610"/>
      <c r="N6" s="610"/>
      <c r="O6" s="610"/>
      <c r="P6" s="612" t="s">
        <v>40</v>
      </c>
      <c r="Q6" s="613"/>
      <c r="R6" s="615"/>
      <c r="S6" s="107"/>
      <c r="T6" s="107"/>
      <c r="U6" s="107"/>
      <c r="V6" s="107"/>
      <c r="W6" s="107"/>
      <c r="X6" s="107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2:34" ht="21.95" customHeight="1" thickBot="1">
      <c r="B7" s="76"/>
      <c r="C7" s="109"/>
      <c r="D7" s="84">
        <v>0.34375</v>
      </c>
      <c r="E7" s="607" t="s">
        <v>44</v>
      </c>
      <c r="F7" s="608"/>
      <c r="G7" s="608"/>
      <c r="H7" s="608"/>
      <c r="I7" s="302"/>
      <c r="J7" s="302"/>
      <c r="K7" s="302"/>
      <c r="L7" s="110"/>
      <c r="M7" s="110"/>
      <c r="N7" s="110"/>
      <c r="O7" s="110"/>
      <c r="P7" s="302"/>
      <c r="Q7" s="302"/>
      <c r="R7" s="303"/>
      <c r="S7" s="108"/>
      <c r="T7" s="107"/>
      <c r="U7" s="107"/>
      <c r="V7" s="107"/>
      <c r="W7" s="107"/>
      <c r="X7" s="107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2:34" ht="21.95" customHeight="1" thickTop="1">
      <c r="B8" s="76"/>
      <c r="C8" s="606">
        <v>1</v>
      </c>
      <c r="D8" s="604">
        <v>0.375</v>
      </c>
      <c r="E8" s="600" t="s">
        <v>948</v>
      </c>
      <c r="F8" s="255" t="s">
        <v>652</v>
      </c>
      <c r="G8" s="256" t="s">
        <v>24</v>
      </c>
      <c r="H8" s="257" t="s">
        <v>949</v>
      </c>
      <c r="I8" s="597" t="str">
        <f>E11</f>
        <v>Ｃ</v>
      </c>
      <c r="J8" s="598" t="str">
        <f>F11</f>
        <v>FC大和</v>
      </c>
      <c r="K8" s="599" t="str">
        <f>H11</f>
        <v>吉田SC</v>
      </c>
      <c r="L8" s="600" t="s">
        <v>46</v>
      </c>
      <c r="M8" s="601" t="s">
        <v>516</v>
      </c>
      <c r="N8" s="602" t="s">
        <v>24</v>
      </c>
      <c r="O8" s="603" t="s">
        <v>916</v>
      </c>
      <c r="P8" s="597" t="str">
        <f>L11</f>
        <v>Ｄ</v>
      </c>
      <c r="Q8" s="598" t="str">
        <f>M11</f>
        <v>グランセナ</v>
      </c>
      <c r="R8" s="599" t="str">
        <f>O11</f>
        <v>長岡ビルボード</v>
      </c>
      <c r="S8" s="107"/>
      <c r="T8" s="107"/>
      <c r="U8" s="107"/>
      <c r="V8" s="107"/>
      <c r="W8" s="107"/>
      <c r="X8" s="107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2:34" ht="21.95" customHeight="1">
      <c r="B9" s="76"/>
      <c r="C9" s="587"/>
      <c r="D9" s="574"/>
      <c r="E9" s="577"/>
      <c r="F9" s="307" t="s">
        <v>950</v>
      </c>
      <c r="G9" s="259" t="s">
        <v>951</v>
      </c>
      <c r="H9" s="308" t="s">
        <v>952</v>
      </c>
      <c r="I9" s="583"/>
      <c r="J9" s="561"/>
      <c r="K9" s="551"/>
      <c r="L9" s="577"/>
      <c r="M9" s="596"/>
      <c r="N9" s="566"/>
      <c r="O9" s="590"/>
      <c r="P9" s="583"/>
      <c r="Q9" s="561"/>
      <c r="R9" s="551"/>
      <c r="S9" s="107"/>
      <c r="T9" s="107"/>
      <c r="U9" s="107"/>
      <c r="V9" s="107"/>
      <c r="W9" s="107"/>
      <c r="X9" s="107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2:34" ht="21.95" customHeight="1">
      <c r="B10" s="76"/>
      <c r="C10" s="588"/>
      <c r="D10" s="575"/>
      <c r="E10" s="578"/>
      <c r="F10" s="268" t="s">
        <v>953</v>
      </c>
      <c r="G10" s="301" t="s">
        <v>954</v>
      </c>
      <c r="H10" s="262">
        <v>2</v>
      </c>
      <c r="I10" s="584"/>
      <c r="J10" s="550"/>
      <c r="K10" s="552"/>
      <c r="L10" s="578"/>
      <c r="M10" s="268" t="s">
        <v>955</v>
      </c>
      <c r="N10" s="301" t="s">
        <v>954</v>
      </c>
      <c r="O10" s="294" t="s">
        <v>956</v>
      </c>
      <c r="P10" s="584"/>
      <c r="Q10" s="550"/>
      <c r="R10" s="552"/>
      <c r="S10" s="107"/>
      <c r="T10" s="107"/>
      <c r="U10" s="107"/>
      <c r="V10" s="107"/>
      <c r="W10" s="107"/>
      <c r="X10" s="107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2:34" ht="21.95" customHeight="1">
      <c r="B11" s="76"/>
      <c r="C11" s="586">
        <v>2</v>
      </c>
      <c r="D11" s="573">
        <v>0.41666666666666669</v>
      </c>
      <c r="E11" s="576" t="s">
        <v>957</v>
      </c>
      <c r="F11" s="595" t="s">
        <v>654</v>
      </c>
      <c r="G11" s="565" t="s">
        <v>24</v>
      </c>
      <c r="H11" s="589" t="s">
        <v>500</v>
      </c>
      <c r="I11" s="582" t="str">
        <f>E8</f>
        <v>Ａ</v>
      </c>
      <c r="J11" s="560" t="str">
        <f>F8</f>
        <v>春日SSS</v>
      </c>
      <c r="K11" s="594" t="str">
        <f>H8</f>
        <v>Noedegrati</v>
      </c>
      <c r="L11" s="576" t="s">
        <v>958</v>
      </c>
      <c r="M11" s="595" t="s">
        <v>959</v>
      </c>
      <c r="N11" s="565" t="s">
        <v>24</v>
      </c>
      <c r="O11" s="589" t="s">
        <v>510</v>
      </c>
      <c r="P11" s="582" t="str">
        <f>L8</f>
        <v>Ｂ</v>
      </c>
      <c r="Q11" s="560" t="str">
        <f>M8</f>
        <v>FCシバタ</v>
      </c>
      <c r="R11" s="594" t="str">
        <f>O8</f>
        <v>水原SS</v>
      </c>
      <c r="S11" s="107"/>
      <c r="T11" s="107"/>
      <c r="U11" s="107"/>
      <c r="V11" s="107"/>
      <c r="W11" s="107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2:34" ht="21.95" customHeight="1">
      <c r="B12" s="76"/>
      <c r="C12" s="587"/>
      <c r="D12" s="574"/>
      <c r="E12" s="577"/>
      <c r="F12" s="596"/>
      <c r="G12" s="566"/>
      <c r="H12" s="590"/>
      <c r="I12" s="583"/>
      <c r="J12" s="561"/>
      <c r="K12" s="551"/>
      <c r="L12" s="577"/>
      <c r="M12" s="596"/>
      <c r="N12" s="566"/>
      <c r="O12" s="590"/>
      <c r="P12" s="583"/>
      <c r="Q12" s="561"/>
      <c r="R12" s="551"/>
      <c r="S12" s="107"/>
      <c r="T12" s="107"/>
      <c r="U12" s="107"/>
      <c r="V12" s="107"/>
      <c r="W12" s="107"/>
      <c r="X12" s="107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2:34" ht="21.95" customHeight="1">
      <c r="B13" s="76"/>
      <c r="C13" s="588"/>
      <c r="D13" s="575"/>
      <c r="E13" s="578"/>
      <c r="F13" s="268" t="s">
        <v>960</v>
      </c>
      <c r="G13" s="301" t="s">
        <v>954</v>
      </c>
      <c r="H13" s="294" t="s">
        <v>961</v>
      </c>
      <c r="I13" s="584"/>
      <c r="J13" s="550"/>
      <c r="K13" s="552"/>
      <c r="L13" s="578"/>
      <c r="M13" s="268" t="s">
        <v>962</v>
      </c>
      <c r="N13" s="301" t="s">
        <v>954</v>
      </c>
      <c r="O13" s="294" t="s">
        <v>963</v>
      </c>
      <c r="P13" s="584"/>
      <c r="Q13" s="550"/>
      <c r="R13" s="552"/>
      <c r="S13" s="107"/>
      <c r="T13" s="107"/>
      <c r="U13" s="107"/>
      <c r="V13" s="107"/>
      <c r="W13" s="107"/>
      <c r="X13" s="107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2:34" ht="21.95" customHeight="1">
      <c r="B14" s="76"/>
      <c r="C14" s="586">
        <v>3</v>
      </c>
      <c r="D14" s="573">
        <v>0.45833333333333331</v>
      </c>
      <c r="E14" s="576" t="s">
        <v>964</v>
      </c>
      <c r="F14" s="595" t="s">
        <v>655</v>
      </c>
      <c r="G14" s="565" t="s">
        <v>24</v>
      </c>
      <c r="H14" s="589" t="s">
        <v>175</v>
      </c>
      <c r="I14" s="582" t="str">
        <f>E17</f>
        <v>Ｇ</v>
      </c>
      <c r="J14" s="560" t="str">
        <f>F17</f>
        <v>ｋＦ３</v>
      </c>
      <c r="K14" s="594" t="str">
        <f>H17</f>
        <v>ジョガボーラ</v>
      </c>
      <c r="L14" s="576" t="s">
        <v>965</v>
      </c>
      <c r="M14" s="299" t="s">
        <v>966</v>
      </c>
      <c r="N14" s="296" t="s">
        <v>24</v>
      </c>
      <c r="O14" s="298" t="s">
        <v>967</v>
      </c>
      <c r="P14" s="582" t="str">
        <f>L17</f>
        <v>Ｈ</v>
      </c>
      <c r="Q14" s="560" t="str">
        <f>M17</f>
        <v>FC SEIKEI</v>
      </c>
      <c r="R14" s="594" t="str">
        <f>O17</f>
        <v>club F3</v>
      </c>
      <c r="S14" s="107"/>
      <c r="T14" s="107"/>
      <c r="U14" s="107"/>
      <c r="V14" s="107"/>
      <c r="W14" s="107"/>
      <c r="X14" s="107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2:34" ht="21.95" customHeight="1">
      <c r="B15" s="76"/>
      <c r="C15" s="587"/>
      <c r="D15" s="574"/>
      <c r="E15" s="577"/>
      <c r="F15" s="596"/>
      <c r="G15" s="566"/>
      <c r="H15" s="590"/>
      <c r="I15" s="583"/>
      <c r="J15" s="561"/>
      <c r="K15" s="551"/>
      <c r="L15" s="577"/>
      <c r="M15" s="309" t="s">
        <v>968</v>
      </c>
      <c r="N15" s="297" t="s">
        <v>969</v>
      </c>
      <c r="O15" s="310" t="s">
        <v>963</v>
      </c>
      <c r="P15" s="583"/>
      <c r="Q15" s="561"/>
      <c r="R15" s="551"/>
      <c r="S15" s="107"/>
      <c r="T15" s="107"/>
      <c r="U15" s="107"/>
      <c r="V15" s="107"/>
      <c r="W15" s="107"/>
      <c r="X15" s="107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2:34" ht="21.95" customHeight="1">
      <c r="B16" s="76"/>
      <c r="C16" s="588"/>
      <c r="D16" s="575"/>
      <c r="E16" s="578"/>
      <c r="F16" s="268" t="s">
        <v>970</v>
      </c>
      <c r="G16" s="301" t="s">
        <v>971</v>
      </c>
      <c r="H16" s="294" t="s">
        <v>963</v>
      </c>
      <c r="I16" s="584"/>
      <c r="J16" s="550"/>
      <c r="K16" s="552"/>
      <c r="L16" s="578"/>
      <c r="M16" s="268" t="s">
        <v>972</v>
      </c>
      <c r="N16" s="301" t="s">
        <v>973</v>
      </c>
      <c r="O16" s="262">
        <v>5</v>
      </c>
      <c r="P16" s="584"/>
      <c r="Q16" s="550"/>
      <c r="R16" s="552"/>
      <c r="S16" s="107"/>
      <c r="T16" s="107"/>
      <c r="U16" s="107"/>
      <c r="V16" s="107"/>
      <c r="W16" s="107"/>
      <c r="X16" s="107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2:34" ht="21.95" customHeight="1">
      <c r="B17" s="76"/>
      <c r="C17" s="586">
        <v>4</v>
      </c>
      <c r="D17" s="573">
        <v>0.5</v>
      </c>
      <c r="E17" s="576" t="s">
        <v>974</v>
      </c>
      <c r="F17" s="595" t="s">
        <v>975</v>
      </c>
      <c r="G17" s="565" t="s">
        <v>24</v>
      </c>
      <c r="H17" s="589" t="s">
        <v>976</v>
      </c>
      <c r="I17" s="582" t="str">
        <f>E14</f>
        <v>Ｅ</v>
      </c>
      <c r="J17" s="560" t="str">
        <f>F14</f>
        <v>長岡JYFC</v>
      </c>
      <c r="K17" s="594" t="str">
        <f>H14</f>
        <v>内野JSC</v>
      </c>
      <c r="L17" s="576" t="s">
        <v>977</v>
      </c>
      <c r="M17" s="595" t="s">
        <v>978</v>
      </c>
      <c r="N17" s="565" t="s">
        <v>24</v>
      </c>
      <c r="O17" s="589" t="s">
        <v>979</v>
      </c>
      <c r="P17" s="582" t="str">
        <f>L14</f>
        <v>Ｆ</v>
      </c>
      <c r="Q17" s="560" t="str">
        <f>M14</f>
        <v>bandai12</v>
      </c>
      <c r="R17" s="594" t="str">
        <f>O14</f>
        <v>ARTISTA</v>
      </c>
      <c r="S17" s="107"/>
      <c r="T17" s="107"/>
      <c r="U17" s="107"/>
      <c r="V17" s="107"/>
      <c r="W17" s="107"/>
      <c r="X17" s="107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2:34" ht="21.95" customHeight="1">
      <c r="B18" s="76"/>
      <c r="C18" s="587"/>
      <c r="D18" s="574"/>
      <c r="E18" s="577"/>
      <c r="F18" s="596"/>
      <c r="G18" s="566"/>
      <c r="H18" s="590"/>
      <c r="I18" s="583"/>
      <c r="J18" s="561"/>
      <c r="K18" s="551"/>
      <c r="L18" s="577"/>
      <c r="M18" s="596"/>
      <c r="N18" s="566"/>
      <c r="O18" s="590"/>
      <c r="P18" s="583"/>
      <c r="Q18" s="561"/>
      <c r="R18" s="551"/>
      <c r="S18" s="107"/>
      <c r="T18" s="107"/>
      <c r="U18" s="107"/>
      <c r="V18" s="107"/>
      <c r="W18" s="107"/>
      <c r="X18" s="107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2:34" ht="21.95" customHeight="1">
      <c r="B19" s="76"/>
      <c r="C19" s="588"/>
      <c r="D19" s="575"/>
      <c r="E19" s="578"/>
      <c r="F19" s="268" t="s">
        <v>980</v>
      </c>
      <c r="G19" s="301" t="s">
        <v>954</v>
      </c>
      <c r="H19" s="294" t="s">
        <v>981</v>
      </c>
      <c r="I19" s="584"/>
      <c r="J19" s="550"/>
      <c r="K19" s="552"/>
      <c r="L19" s="578"/>
      <c r="M19" s="268" t="s">
        <v>955</v>
      </c>
      <c r="N19" s="301" t="s">
        <v>954</v>
      </c>
      <c r="O19" s="294" t="s">
        <v>982</v>
      </c>
      <c r="P19" s="584"/>
      <c r="Q19" s="550"/>
      <c r="R19" s="552"/>
      <c r="S19" s="107"/>
      <c r="T19" s="107"/>
      <c r="U19" s="107"/>
      <c r="V19" s="107"/>
      <c r="W19" s="107"/>
      <c r="X19" s="107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2:34" ht="21.95" customHeight="1">
      <c r="B20" s="76"/>
      <c r="C20" s="586">
        <v>5</v>
      </c>
      <c r="D20" s="573">
        <v>0.54166666666666663</v>
      </c>
      <c r="E20" s="576" t="s">
        <v>124</v>
      </c>
      <c r="F20" s="311" t="s">
        <v>983</v>
      </c>
      <c r="G20" s="300" t="s">
        <v>24</v>
      </c>
      <c r="H20" s="312" t="s">
        <v>984</v>
      </c>
      <c r="I20" s="582" t="str">
        <f>E23</f>
        <v>交③</v>
      </c>
      <c r="J20" s="271" t="str">
        <f>F23</f>
        <v>Ｅ-負</v>
      </c>
      <c r="K20" s="273" t="str">
        <f>H23</f>
        <v>Ｆ-負</v>
      </c>
      <c r="L20" s="576" t="s">
        <v>125</v>
      </c>
      <c r="M20" s="311" t="s">
        <v>985</v>
      </c>
      <c r="N20" s="296" t="s">
        <v>24</v>
      </c>
      <c r="O20" s="312" t="s">
        <v>986</v>
      </c>
      <c r="P20" s="582" t="str">
        <f>L23</f>
        <v>交④</v>
      </c>
      <c r="Q20" s="271" t="str">
        <f>M23</f>
        <v>Ｇ-負</v>
      </c>
      <c r="R20" s="273" t="str">
        <f>O23</f>
        <v>Ｈ-負</v>
      </c>
      <c r="S20" s="107"/>
      <c r="T20" s="107"/>
      <c r="U20" s="107"/>
      <c r="V20" s="107"/>
      <c r="W20" s="107"/>
      <c r="X20" s="107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2:34" ht="21.95" customHeight="1">
      <c r="B21" s="76"/>
      <c r="C21" s="587"/>
      <c r="D21" s="574"/>
      <c r="E21" s="577"/>
      <c r="F21" s="285" t="s">
        <v>652</v>
      </c>
      <c r="G21" s="313" t="s">
        <v>987</v>
      </c>
      <c r="H21" s="314" t="s">
        <v>988</v>
      </c>
      <c r="I21" s="583"/>
      <c r="J21" s="549" t="s">
        <v>175</v>
      </c>
      <c r="K21" s="585" t="s">
        <v>989</v>
      </c>
      <c r="L21" s="577"/>
      <c r="M21" s="285" t="s">
        <v>654</v>
      </c>
      <c r="N21" s="313" t="s">
        <v>990</v>
      </c>
      <c r="O21" s="314" t="s">
        <v>510</v>
      </c>
      <c r="P21" s="583"/>
      <c r="Q21" s="553" t="s">
        <v>991</v>
      </c>
      <c r="R21" s="585" t="s">
        <v>992</v>
      </c>
      <c r="S21" s="107"/>
      <c r="T21" s="107"/>
      <c r="U21" s="107"/>
      <c r="V21" s="107"/>
      <c r="W21" s="107"/>
      <c r="X21" s="107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</row>
    <row r="22" spans="2:34" ht="21.95" customHeight="1">
      <c r="B22" s="76"/>
      <c r="C22" s="588"/>
      <c r="D22" s="575"/>
      <c r="E22" s="578"/>
      <c r="F22" s="281" t="s">
        <v>993</v>
      </c>
      <c r="G22" s="301" t="s">
        <v>954</v>
      </c>
      <c r="H22" s="282" t="s">
        <v>994</v>
      </c>
      <c r="I22" s="584"/>
      <c r="J22" s="550"/>
      <c r="K22" s="552"/>
      <c r="L22" s="578"/>
      <c r="M22" s="281" t="s">
        <v>995</v>
      </c>
      <c r="N22" s="301" t="s">
        <v>973</v>
      </c>
      <c r="O22" s="282" t="s">
        <v>996</v>
      </c>
      <c r="P22" s="584"/>
      <c r="Q22" s="554"/>
      <c r="R22" s="552"/>
      <c r="S22" s="107"/>
      <c r="T22" s="107"/>
      <c r="U22" s="107"/>
      <c r="V22" s="107"/>
      <c r="W22" s="107"/>
      <c r="X22" s="107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2:34" ht="21.95" customHeight="1">
      <c r="B23" s="76"/>
      <c r="C23" s="586">
        <v>6</v>
      </c>
      <c r="D23" s="573">
        <v>0.57638888888888895</v>
      </c>
      <c r="E23" s="576" t="s">
        <v>126</v>
      </c>
      <c r="F23" s="311" t="s">
        <v>997</v>
      </c>
      <c r="G23" s="300" t="s">
        <v>24</v>
      </c>
      <c r="H23" s="312" t="s">
        <v>998</v>
      </c>
      <c r="I23" s="557" t="str">
        <f>E20</f>
        <v>交➀</v>
      </c>
      <c r="J23" s="271" t="str">
        <f>F20</f>
        <v>Ａ-負</v>
      </c>
      <c r="K23" s="273" t="str">
        <f>H20</f>
        <v>Ｂ-負</v>
      </c>
      <c r="L23" s="576" t="s">
        <v>127</v>
      </c>
      <c r="M23" s="311" t="s">
        <v>999</v>
      </c>
      <c r="N23" s="296" t="s">
        <v>24</v>
      </c>
      <c r="O23" s="312" t="s">
        <v>1000</v>
      </c>
      <c r="P23" s="557" t="str">
        <f>L20</f>
        <v>交②</v>
      </c>
      <c r="Q23" s="271" t="str">
        <f>M20</f>
        <v>Ｃ-負</v>
      </c>
      <c r="R23" s="273" t="str">
        <f>O20</f>
        <v>Ｄ-負</v>
      </c>
      <c r="S23" s="107"/>
      <c r="T23" s="107"/>
      <c r="U23" s="107"/>
      <c r="V23" s="107"/>
      <c r="W23" s="107"/>
      <c r="X23" s="107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2:34" ht="21.95" customHeight="1">
      <c r="B24" s="76"/>
      <c r="C24" s="587"/>
      <c r="D24" s="574"/>
      <c r="E24" s="577"/>
      <c r="F24" s="285" t="s">
        <v>175</v>
      </c>
      <c r="G24" s="313" t="s">
        <v>657</v>
      </c>
      <c r="H24" s="314" t="s">
        <v>989</v>
      </c>
      <c r="I24" s="558"/>
      <c r="J24" s="549" t="s">
        <v>652</v>
      </c>
      <c r="K24" s="585" t="s">
        <v>988</v>
      </c>
      <c r="L24" s="577"/>
      <c r="M24" s="285" t="s">
        <v>1001</v>
      </c>
      <c r="N24" s="313" t="s">
        <v>987</v>
      </c>
      <c r="O24" s="314" t="s">
        <v>1002</v>
      </c>
      <c r="P24" s="558"/>
      <c r="Q24" s="553" t="s">
        <v>654</v>
      </c>
      <c r="R24" s="585" t="s">
        <v>1003</v>
      </c>
      <c r="S24" s="107"/>
      <c r="T24" s="107"/>
      <c r="U24" s="107"/>
      <c r="V24" s="107"/>
      <c r="W24" s="107"/>
      <c r="X24" s="107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</row>
    <row r="25" spans="2:34" ht="21.95" customHeight="1">
      <c r="B25" s="76"/>
      <c r="C25" s="588"/>
      <c r="D25" s="575"/>
      <c r="E25" s="578"/>
      <c r="F25" s="281" t="s">
        <v>1004</v>
      </c>
      <c r="G25" s="301" t="s">
        <v>1005</v>
      </c>
      <c r="H25" s="282" t="s">
        <v>1006</v>
      </c>
      <c r="I25" s="559"/>
      <c r="J25" s="550"/>
      <c r="K25" s="552"/>
      <c r="L25" s="578"/>
      <c r="M25" s="281" t="s">
        <v>1004</v>
      </c>
      <c r="N25" s="301" t="s">
        <v>20</v>
      </c>
      <c r="O25" s="282" t="s">
        <v>1007</v>
      </c>
      <c r="P25" s="559"/>
      <c r="Q25" s="554"/>
      <c r="R25" s="552"/>
      <c r="S25" s="107"/>
      <c r="T25" s="107"/>
      <c r="U25" s="107"/>
      <c r="V25" s="107"/>
      <c r="W25" s="107"/>
      <c r="X25" s="107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</row>
    <row r="26" spans="2:34" ht="21.95" customHeight="1">
      <c r="B26" s="76"/>
      <c r="C26" s="586">
        <v>7</v>
      </c>
      <c r="D26" s="573">
        <v>0.61111111111111105</v>
      </c>
      <c r="E26" s="576" t="s">
        <v>1008</v>
      </c>
      <c r="F26" s="299" t="s">
        <v>1009</v>
      </c>
      <c r="G26" s="300" t="s">
        <v>24</v>
      </c>
      <c r="H26" s="298" t="s">
        <v>1010</v>
      </c>
      <c r="I26" s="557" t="s">
        <v>51</v>
      </c>
      <c r="J26" s="626"/>
      <c r="K26" s="627"/>
      <c r="L26" s="576" t="s">
        <v>1011</v>
      </c>
      <c r="M26" s="299" t="s">
        <v>1012</v>
      </c>
      <c r="N26" s="296" t="s">
        <v>24</v>
      </c>
      <c r="O26" s="298" t="s">
        <v>1013</v>
      </c>
      <c r="P26" s="557" t="s">
        <v>51</v>
      </c>
      <c r="Q26" s="626"/>
      <c r="R26" s="627"/>
      <c r="S26" s="107"/>
      <c r="T26" s="107"/>
      <c r="U26" s="107"/>
      <c r="V26" s="107"/>
      <c r="W26" s="107"/>
      <c r="X26" s="107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</row>
    <row r="27" spans="2:34" ht="21.95" customHeight="1">
      <c r="B27" s="76"/>
      <c r="C27" s="587"/>
      <c r="D27" s="574"/>
      <c r="E27" s="577"/>
      <c r="F27" s="315" t="s">
        <v>1014</v>
      </c>
      <c r="G27" s="313" t="s">
        <v>1015</v>
      </c>
      <c r="H27" s="316" t="s">
        <v>916</v>
      </c>
      <c r="I27" s="558"/>
      <c r="J27" s="628"/>
      <c r="K27" s="629"/>
      <c r="L27" s="577"/>
      <c r="M27" s="315" t="s">
        <v>500</v>
      </c>
      <c r="N27" s="313" t="s">
        <v>1015</v>
      </c>
      <c r="O27" s="316" t="s">
        <v>1016</v>
      </c>
      <c r="P27" s="558"/>
      <c r="Q27" s="628"/>
      <c r="R27" s="629"/>
      <c r="S27" s="107"/>
      <c r="T27" s="107"/>
      <c r="U27" s="107"/>
      <c r="V27" s="107"/>
      <c r="W27" s="107"/>
      <c r="X27" s="107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</row>
    <row r="28" spans="2:34" ht="21.95" customHeight="1">
      <c r="B28" s="76"/>
      <c r="C28" s="588"/>
      <c r="D28" s="575"/>
      <c r="E28" s="578"/>
      <c r="F28" s="268" t="s">
        <v>1017</v>
      </c>
      <c r="G28" s="301" t="s">
        <v>971</v>
      </c>
      <c r="H28" s="294" t="s">
        <v>1018</v>
      </c>
      <c r="I28" s="559"/>
      <c r="J28" s="630"/>
      <c r="K28" s="631"/>
      <c r="L28" s="578"/>
      <c r="M28" s="268" t="s">
        <v>1019</v>
      </c>
      <c r="N28" s="301" t="s">
        <v>1020</v>
      </c>
      <c r="O28" s="294" t="s">
        <v>1006</v>
      </c>
      <c r="P28" s="559"/>
      <c r="Q28" s="630"/>
      <c r="R28" s="631"/>
      <c r="S28" s="107"/>
      <c r="T28" s="107"/>
      <c r="U28" s="107"/>
      <c r="V28" s="107"/>
      <c r="W28" s="107"/>
      <c r="X28" s="107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</row>
    <row r="29" spans="2:34" ht="21.95" customHeight="1">
      <c r="B29" s="76"/>
      <c r="C29" s="586">
        <v>8</v>
      </c>
      <c r="D29" s="573">
        <v>0.65277777777777779</v>
      </c>
      <c r="E29" s="576" t="s">
        <v>1021</v>
      </c>
      <c r="F29" s="299" t="s">
        <v>1022</v>
      </c>
      <c r="G29" s="300" t="s">
        <v>24</v>
      </c>
      <c r="H29" s="298" t="s">
        <v>1023</v>
      </c>
      <c r="I29" s="557" t="s">
        <v>51</v>
      </c>
      <c r="J29" s="626"/>
      <c r="K29" s="627"/>
      <c r="L29" s="576" t="s">
        <v>1024</v>
      </c>
      <c r="M29" s="299" t="s">
        <v>1025</v>
      </c>
      <c r="N29" s="296" t="s">
        <v>24</v>
      </c>
      <c r="O29" s="298" t="s">
        <v>1026</v>
      </c>
      <c r="P29" s="557" t="s">
        <v>51</v>
      </c>
      <c r="Q29" s="626"/>
      <c r="R29" s="627"/>
      <c r="S29" s="107"/>
      <c r="T29" s="107"/>
      <c r="U29" s="107"/>
      <c r="V29" s="107"/>
      <c r="W29" s="107"/>
      <c r="X29" s="107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2:34" ht="21.95" customHeight="1">
      <c r="B30" s="76"/>
      <c r="C30" s="587"/>
      <c r="D30" s="574"/>
      <c r="E30" s="577"/>
      <c r="F30" s="315" t="s">
        <v>655</v>
      </c>
      <c r="G30" s="313" t="s">
        <v>1027</v>
      </c>
      <c r="H30" s="316" t="s">
        <v>1028</v>
      </c>
      <c r="I30" s="558"/>
      <c r="J30" s="628"/>
      <c r="K30" s="629"/>
      <c r="L30" s="577"/>
      <c r="M30" s="315" t="s">
        <v>1029</v>
      </c>
      <c r="N30" s="313" t="s">
        <v>987</v>
      </c>
      <c r="O30" s="316" t="s">
        <v>1030</v>
      </c>
      <c r="P30" s="558"/>
      <c r="Q30" s="628"/>
      <c r="R30" s="629"/>
      <c r="S30" s="107"/>
      <c r="T30" s="107"/>
      <c r="U30" s="107"/>
      <c r="V30" s="107"/>
      <c r="W30" s="107"/>
      <c r="X30" s="107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2:34" ht="21.95" customHeight="1">
      <c r="B31" s="76"/>
      <c r="C31" s="587"/>
      <c r="D31" s="574"/>
      <c r="E31" s="577"/>
      <c r="F31" s="275" t="s">
        <v>1031</v>
      </c>
      <c r="G31" s="300" t="s">
        <v>987</v>
      </c>
      <c r="H31" s="318" t="s">
        <v>1032</v>
      </c>
      <c r="I31" s="558"/>
      <c r="J31" s="628"/>
      <c r="K31" s="629"/>
      <c r="L31" s="577"/>
      <c r="M31" s="275" t="s">
        <v>1033</v>
      </c>
      <c r="N31" s="300" t="s">
        <v>987</v>
      </c>
      <c r="O31" s="318" t="s">
        <v>1034</v>
      </c>
      <c r="P31" s="558"/>
      <c r="Q31" s="628"/>
      <c r="R31" s="629"/>
      <c r="S31" s="107"/>
      <c r="T31" s="107"/>
      <c r="U31" s="107"/>
      <c r="V31" s="107"/>
      <c r="W31" s="107"/>
      <c r="X31" s="107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</row>
    <row r="32" spans="2:34" ht="21.95" customHeight="1">
      <c r="B32" s="76"/>
      <c r="C32" s="588"/>
      <c r="D32" s="575"/>
      <c r="E32" s="578"/>
      <c r="F32" s="268" t="s">
        <v>1035</v>
      </c>
      <c r="G32" s="301" t="s">
        <v>1027</v>
      </c>
      <c r="H32" s="319">
        <v>2</v>
      </c>
      <c r="I32" s="559"/>
      <c r="J32" s="630"/>
      <c r="K32" s="631"/>
      <c r="L32" s="578"/>
      <c r="M32" s="320"/>
      <c r="N32" s="321"/>
      <c r="O32" s="322"/>
      <c r="P32" s="559"/>
      <c r="Q32" s="630"/>
      <c r="R32" s="631"/>
      <c r="S32" s="107"/>
      <c r="T32" s="107"/>
      <c r="U32" s="107"/>
      <c r="V32" s="107"/>
      <c r="W32" s="107"/>
      <c r="X32" s="107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</row>
    <row r="33" spans="2:32" ht="21.9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2:32" ht="21.9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2:32" ht="21.95" customHeight="1">
      <c r="B35" s="120"/>
      <c r="C35" s="121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</row>
    <row r="36" spans="2:32" ht="21.95" customHeight="1">
      <c r="B36" s="120"/>
      <c r="C36" s="121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</row>
    <row r="37" spans="2:32" ht="21.95" customHeight="1">
      <c r="B37" s="120"/>
      <c r="C37" s="121"/>
      <c r="D37" s="121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</row>
    <row r="42" spans="2:32" ht="21.95" customHeight="1"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2:32" ht="21.95" customHeight="1"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</row>
    <row r="44" spans="2:32" ht="21.95" customHeight="1"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</row>
    <row r="45" spans="2:32" ht="21.95" customHeight="1"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</row>
    <row r="46" spans="2:32" ht="21.95" customHeight="1"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</row>
    <row r="47" spans="2:32" ht="21.95" customHeight="1"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</row>
  </sheetData>
  <mergeCells count="99">
    <mergeCell ref="J8:J10"/>
    <mergeCell ref="C5:C6"/>
    <mergeCell ref="D5:D6"/>
    <mergeCell ref="E5:K5"/>
    <mergeCell ref="L5:R5"/>
    <mergeCell ref="E6:H6"/>
    <mergeCell ref="I6:K6"/>
    <mergeCell ref="L6:O6"/>
    <mergeCell ref="P6:R6"/>
    <mergeCell ref="E7:H7"/>
    <mergeCell ref="C8:C10"/>
    <mergeCell ref="D8:D10"/>
    <mergeCell ref="E8:E10"/>
    <mergeCell ref="I8:I10"/>
    <mergeCell ref="Q8:Q10"/>
    <mergeCell ref="R8:R10"/>
    <mergeCell ref="C11:C13"/>
    <mergeCell ref="D11:D13"/>
    <mergeCell ref="E11:E13"/>
    <mergeCell ref="F11:F12"/>
    <mergeCell ref="G11:G12"/>
    <mergeCell ref="H11:H12"/>
    <mergeCell ref="I11:I13"/>
    <mergeCell ref="J11:J13"/>
    <mergeCell ref="K8:K10"/>
    <mergeCell ref="L8:L10"/>
    <mergeCell ref="M8:M9"/>
    <mergeCell ref="N8:N9"/>
    <mergeCell ref="O8:O9"/>
    <mergeCell ref="P8:P10"/>
    <mergeCell ref="Q11:Q13"/>
    <mergeCell ref="R11:R13"/>
    <mergeCell ref="C14:C16"/>
    <mergeCell ref="D14:D16"/>
    <mergeCell ref="E14:E16"/>
    <mergeCell ref="F14:F15"/>
    <mergeCell ref="G14:G15"/>
    <mergeCell ref="H14:H15"/>
    <mergeCell ref="I14:I16"/>
    <mergeCell ref="J14:J16"/>
    <mergeCell ref="K11:K13"/>
    <mergeCell ref="L11:L13"/>
    <mergeCell ref="M11:M12"/>
    <mergeCell ref="N11:N12"/>
    <mergeCell ref="O11:O12"/>
    <mergeCell ref="P11:P13"/>
    <mergeCell ref="R14:R16"/>
    <mergeCell ref="C17:C19"/>
    <mergeCell ref="D17:D19"/>
    <mergeCell ref="E17:E19"/>
    <mergeCell ref="F17:F18"/>
    <mergeCell ref="G17:G18"/>
    <mergeCell ref="M17:M18"/>
    <mergeCell ref="K14:K16"/>
    <mergeCell ref="L14:L16"/>
    <mergeCell ref="P14:P16"/>
    <mergeCell ref="Q14:Q16"/>
    <mergeCell ref="H17:H18"/>
    <mergeCell ref="I17:I19"/>
    <mergeCell ref="J17:J19"/>
    <mergeCell ref="K17:K19"/>
    <mergeCell ref="L17:L19"/>
    <mergeCell ref="C20:C22"/>
    <mergeCell ref="D20:D22"/>
    <mergeCell ref="E20:E22"/>
    <mergeCell ref="I20:I22"/>
    <mergeCell ref="L20:L22"/>
    <mergeCell ref="N17:N18"/>
    <mergeCell ref="O17:O18"/>
    <mergeCell ref="P17:P19"/>
    <mergeCell ref="Q17:Q19"/>
    <mergeCell ref="R17:R19"/>
    <mergeCell ref="C23:C25"/>
    <mergeCell ref="D23:D25"/>
    <mergeCell ref="E23:E25"/>
    <mergeCell ref="I23:I25"/>
    <mergeCell ref="L23:L25"/>
    <mergeCell ref="P20:P22"/>
    <mergeCell ref="J21:J22"/>
    <mergeCell ref="K21:K22"/>
    <mergeCell ref="Q21:Q22"/>
    <mergeCell ref="R21:R22"/>
    <mergeCell ref="P23:P25"/>
    <mergeCell ref="J24:J25"/>
    <mergeCell ref="K24:K25"/>
    <mergeCell ref="Q24:Q25"/>
    <mergeCell ref="R24:R25"/>
    <mergeCell ref="P26:R28"/>
    <mergeCell ref="C29:C32"/>
    <mergeCell ref="D29:D32"/>
    <mergeCell ref="E29:E32"/>
    <mergeCell ref="I29:K32"/>
    <mergeCell ref="L29:L32"/>
    <mergeCell ref="P29:R32"/>
    <mergeCell ref="C26:C28"/>
    <mergeCell ref="D26:D28"/>
    <mergeCell ref="E26:E28"/>
    <mergeCell ref="I26:K28"/>
    <mergeCell ref="L26:L28"/>
  </mergeCells>
  <phoneticPr fontId="1"/>
  <printOptions horizontalCentered="1"/>
  <pageMargins left="0.19685039370078741" right="0.19685039370078741" top="0.78740157480314965" bottom="0.19685039370078741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7"/>
  <sheetViews>
    <sheetView showZeros="0" view="pageBreakPreview" topLeftCell="A4" zoomScale="78" zoomScaleNormal="85" zoomScaleSheetLayoutView="78" workbookViewId="0">
      <selection activeCell="V25" sqref="V25"/>
    </sheetView>
  </sheetViews>
  <sheetFormatPr defaultRowHeight="21.95" customHeight="1"/>
  <cols>
    <col min="1" max="1" width="3.75" style="42" customWidth="1"/>
    <col min="2" max="2" width="5.125" style="42" customWidth="1"/>
    <col min="3" max="3" width="4.625" style="42" customWidth="1"/>
    <col min="4" max="4" width="8.125" style="42" bestFit="1" customWidth="1"/>
    <col min="5" max="5" width="5.5" style="42" customWidth="1"/>
    <col min="6" max="6" width="25.75" style="42" customWidth="1"/>
    <col min="7" max="7" width="6.625" style="42" customWidth="1"/>
    <col min="8" max="8" width="25.75" style="42" customWidth="1"/>
    <col min="9" max="9" width="14.625" style="42" customWidth="1"/>
    <col min="10" max="10" width="5.5" style="42" customWidth="1"/>
    <col min="11" max="11" width="14.625" style="42" customWidth="1"/>
    <col min="12" max="12" width="3.125" style="42" bestFit="1" customWidth="1"/>
    <col min="13" max="13" width="14.625" style="42" customWidth="1"/>
    <col min="14" max="14" width="5.5" style="42" customWidth="1"/>
    <col min="15" max="16" width="14.625" style="42" customWidth="1"/>
    <col min="17" max="17" width="5.5" style="42" customWidth="1"/>
    <col min="18" max="18" width="14.625" style="42" customWidth="1"/>
    <col min="19" max="19" width="3.125" style="42" bestFit="1" customWidth="1"/>
    <col min="20" max="20" width="14.625" style="42" customWidth="1"/>
    <col min="21" max="21" width="5.5" style="42" customWidth="1"/>
    <col min="22" max="23" width="14.625" style="42" customWidth="1"/>
    <col min="24" max="24" width="3.625" style="42" customWidth="1"/>
    <col min="25" max="25" width="3.125" style="42" customWidth="1"/>
    <col min="26" max="46" width="9" style="42"/>
    <col min="47" max="47" width="5.125" style="42" customWidth="1"/>
    <col min="48" max="48" width="4.625" style="42" customWidth="1"/>
    <col min="49" max="57" width="10.75" style="42" customWidth="1"/>
    <col min="58" max="59" width="4.625" style="42" customWidth="1"/>
    <col min="60" max="68" width="10.75" style="42" customWidth="1"/>
    <col min="69" max="69" width="4.625" style="42" customWidth="1"/>
    <col min="70" max="302" width="9" style="42"/>
    <col min="303" max="303" width="5.125" style="42" customWidth="1"/>
    <col min="304" max="304" width="4.625" style="42" customWidth="1"/>
    <col min="305" max="313" width="10.75" style="42" customWidth="1"/>
    <col min="314" max="315" width="4.625" style="42" customWidth="1"/>
    <col min="316" max="324" width="10.75" style="42" customWidth="1"/>
    <col min="325" max="325" width="4.625" style="42" customWidth="1"/>
    <col min="326" max="558" width="9" style="42"/>
    <col min="559" max="559" width="5.125" style="42" customWidth="1"/>
    <col min="560" max="560" width="4.625" style="42" customWidth="1"/>
    <col min="561" max="569" width="10.75" style="42" customWidth="1"/>
    <col min="570" max="571" width="4.625" style="42" customWidth="1"/>
    <col min="572" max="580" width="10.75" style="42" customWidth="1"/>
    <col min="581" max="581" width="4.625" style="42" customWidth="1"/>
    <col min="582" max="814" width="9" style="42"/>
    <col min="815" max="815" width="5.125" style="42" customWidth="1"/>
    <col min="816" max="816" width="4.625" style="42" customWidth="1"/>
    <col min="817" max="825" width="10.75" style="42" customWidth="1"/>
    <col min="826" max="827" width="4.625" style="42" customWidth="1"/>
    <col min="828" max="836" width="10.75" style="42" customWidth="1"/>
    <col min="837" max="837" width="4.625" style="42" customWidth="1"/>
    <col min="838" max="1070" width="9" style="42"/>
    <col min="1071" max="1071" width="5.125" style="42" customWidth="1"/>
    <col min="1072" max="1072" width="4.625" style="42" customWidth="1"/>
    <col min="1073" max="1081" width="10.75" style="42" customWidth="1"/>
    <col min="1082" max="1083" width="4.625" style="42" customWidth="1"/>
    <col min="1084" max="1092" width="10.75" style="42" customWidth="1"/>
    <col min="1093" max="1093" width="4.625" style="42" customWidth="1"/>
    <col min="1094" max="1326" width="9" style="42"/>
    <col min="1327" max="1327" width="5.125" style="42" customWidth="1"/>
    <col min="1328" max="1328" width="4.625" style="42" customWidth="1"/>
    <col min="1329" max="1337" width="10.75" style="42" customWidth="1"/>
    <col min="1338" max="1339" width="4.625" style="42" customWidth="1"/>
    <col min="1340" max="1348" width="10.75" style="42" customWidth="1"/>
    <col min="1349" max="1349" width="4.625" style="42" customWidth="1"/>
    <col min="1350" max="1582" width="9" style="42"/>
    <col min="1583" max="1583" width="5.125" style="42" customWidth="1"/>
    <col min="1584" max="1584" width="4.625" style="42" customWidth="1"/>
    <col min="1585" max="1593" width="10.75" style="42" customWidth="1"/>
    <col min="1594" max="1595" width="4.625" style="42" customWidth="1"/>
    <col min="1596" max="1604" width="10.75" style="42" customWidth="1"/>
    <col min="1605" max="1605" width="4.625" style="42" customWidth="1"/>
    <col min="1606" max="1838" width="9" style="42"/>
    <col min="1839" max="1839" width="5.125" style="42" customWidth="1"/>
    <col min="1840" max="1840" width="4.625" style="42" customWidth="1"/>
    <col min="1841" max="1849" width="10.75" style="42" customWidth="1"/>
    <col min="1850" max="1851" width="4.625" style="42" customWidth="1"/>
    <col min="1852" max="1860" width="10.75" style="42" customWidth="1"/>
    <col min="1861" max="1861" width="4.625" style="42" customWidth="1"/>
    <col min="1862" max="2094" width="9" style="42"/>
    <col min="2095" max="2095" width="5.125" style="42" customWidth="1"/>
    <col min="2096" max="2096" width="4.625" style="42" customWidth="1"/>
    <col min="2097" max="2105" width="10.75" style="42" customWidth="1"/>
    <col min="2106" max="2107" width="4.625" style="42" customWidth="1"/>
    <col min="2108" max="2116" width="10.75" style="42" customWidth="1"/>
    <col min="2117" max="2117" width="4.625" style="42" customWidth="1"/>
    <col min="2118" max="2350" width="9" style="42"/>
    <col min="2351" max="2351" width="5.125" style="42" customWidth="1"/>
    <col min="2352" max="2352" width="4.625" style="42" customWidth="1"/>
    <col min="2353" max="2361" width="10.75" style="42" customWidth="1"/>
    <col min="2362" max="2363" width="4.625" style="42" customWidth="1"/>
    <col min="2364" max="2372" width="10.75" style="42" customWidth="1"/>
    <col min="2373" max="2373" width="4.625" style="42" customWidth="1"/>
    <col min="2374" max="2606" width="9" style="42"/>
    <col min="2607" max="2607" width="5.125" style="42" customWidth="1"/>
    <col min="2608" max="2608" width="4.625" style="42" customWidth="1"/>
    <col min="2609" max="2617" width="10.75" style="42" customWidth="1"/>
    <col min="2618" max="2619" width="4.625" style="42" customWidth="1"/>
    <col min="2620" max="2628" width="10.75" style="42" customWidth="1"/>
    <col min="2629" max="2629" width="4.625" style="42" customWidth="1"/>
    <col min="2630" max="2862" width="9" style="42"/>
    <col min="2863" max="2863" width="5.125" style="42" customWidth="1"/>
    <col min="2864" max="2864" width="4.625" style="42" customWidth="1"/>
    <col min="2865" max="2873" width="10.75" style="42" customWidth="1"/>
    <col min="2874" max="2875" width="4.625" style="42" customWidth="1"/>
    <col min="2876" max="2884" width="10.75" style="42" customWidth="1"/>
    <col min="2885" max="2885" width="4.625" style="42" customWidth="1"/>
    <col min="2886" max="3118" width="9" style="42"/>
    <col min="3119" max="3119" width="5.125" style="42" customWidth="1"/>
    <col min="3120" max="3120" width="4.625" style="42" customWidth="1"/>
    <col min="3121" max="3129" width="10.75" style="42" customWidth="1"/>
    <col min="3130" max="3131" width="4.625" style="42" customWidth="1"/>
    <col min="3132" max="3140" width="10.75" style="42" customWidth="1"/>
    <col min="3141" max="3141" width="4.625" style="42" customWidth="1"/>
    <col min="3142" max="3374" width="9" style="42"/>
    <col min="3375" max="3375" width="5.125" style="42" customWidth="1"/>
    <col min="3376" max="3376" width="4.625" style="42" customWidth="1"/>
    <col min="3377" max="3385" width="10.75" style="42" customWidth="1"/>
    <col min="3386" max="3387" width="4.625" style="42" customWidth="1"/>
    <col min="3388" max="3396" width="10.75" style="42" customWidth="1"/>
    <col min="3397" max="3397" width="4.625" style="42" customWidth="1"/>
    <col min="3398" max="3630" width="9" style="42"/>
    <col min="3631" max="3631" width="5.125" style="42" customWidth="1"/>
    <col min="3632" max="3632" width="4.625" style="42" customWidth="1"/>
    <col min="3633" max="3641" width="10.75" style="42" customWidth="1"/>
    <col min="3642" max="3643" width="4.625" style="42" customWidth="1"/>
    <col min="3644" max="3652" width="10.75" style="42" customWidth="1"/>
    <col min="3653" max="3653" width="4.625" style="42" customWidth="1"/>
    <col min="3654" max="3886" width="9" style="42"/>
    <col min="3887" max="3887" width="5.125" style="42" customWidth="1"/>
    <col min="3888" max="3888" width="4.625" style="42" customWidth="1"/>
    <col min="3889" max="3897" width="10.75" style="42" customWidth="1"/>
    <col min="3898" max="3899" width="4.625" style="42" customWidth="1"/>
    <col min="3900" max="3908" width="10.75" style="42" customWidth="1"/>
    <col min="3909" max="3909" width="4.625" style="42" customWidth="1"/>
    <col min="3910" max="4142" width="9" style="42"/>
    <col min="4143" max="4143" width="5.125" style="42" customWidth="1"/>
    <col min="4144" max="4144" width="4.625" style="42" customWidth="1"/>
    <col min="4145" max="4153" width="10.75" style="42" customWidth="1"/>
    <col min="4154" max="4155" width="4.625" style="42" customWidth="1"/>
    <col min="4156" max="4164" width="10.75" style="42" customWidth="1"/>
    <col min="4165" max="4165" width="4.625" style="42" customWidth="1"/>
    <col min="4166" max="4398" width="9" style="42"/>
    <col min="4399" max="4399" width="5.125" style="42" customWidth="1"/>
    <col min="4400" max="4400" width="4.625" style="42" customWidth="1"/>
    <col min="4401" max="4409" width="10.75" style="42" customWidth="1"/>
    <col min="4410" max="4411" width="4.625" style="42" customWidth="1"/>
    <col min="4412" max="4420" width="10.75" style="42" customWidth="1"/>
    <col min="4421" max="4421" width="4.625" style="42" customWidth="1"/>
    <col min="4422" max="4654" width="9" style="42"/>
    <col min="4655" max="4655" width="5.125" style="42" customWidth="1"/>
    <col min="4656" max="4656" width="4.625" style="42" customWidth="1"/>
    <col min="4657" max="4665" width="10.75" style="42" customWidth="1"/>
    <col min="4666" max="4667" width="4.625" style="42" customWidth="1"/>
    <col min="4668" max="4676" width="10.75" style="42" customWidth="1"/>
    <col min="4677" max="4677" width="4.625" style="42" customWidth="1"/>
    <col min="4678" max="4910" width="9" style="42"/>
    <col min="4911" max="4911" width="5.125" style="42" customWidth="1"/>
    <col min="4912" max="4912" width="4.625" style="42" customWidth="1"/>
    <col min="4913" max="4921" width="10.75" style="42" customWidth="1"/>
    <col min="4922" max="4923" width="4.625" style="42" customWidth="1"/>
    <col min="4924" max="4932" width="10.75" style="42" customWidth="1"/>
    <col min="4933" max="4933" width="4.625" style="42" customWidth="1"/>
    <col min="4934" max="5166" width="9" style="42"/>
    <col min="5167" max="5167" width="5.125" style="42" customWidth="1"/>
    <col min="5168" max="5168" width="4.625" style="42" customWidth="1"/>
    <col min="5169" max="5177" width="10.75" style="42" customWidth="1"/>
    <col min="5178" max="5179" width="4.625" style="42" customWidth="1"/>
    <col min="5180" max="5188" width="10.75" style="42" customWidth="1"/>
    <col min="5189" max="5189" width="4.625" style="42" customWidth="1"/>
    <col min="5190" max="5422" width="9" style="42"/>
    <col min="5423" max="5423" width="5.125" style="42" customWidth="1"/>
    <col min="5424" max="5424" width="4.625" style="42" customWidth="1"/>
    <col min="5425" max="5433" width="10.75" style="42" customWidth="1"/>
    <col min="5434" max="5435" width="4.625" style="42" customWidth="1"/>
    <col min="5436" max="5444" width="10.75" style="42" customWidth="1"/>
    <col min="5445" max="5445" width="4.625" style="42" customWidth="1"/>
    <col min="5446" max="5678" width="9" style="42"/>
    <col min="5679" max="5679" width="5.125" style="42" customWidth="1"/>
    <col min="5680" max="5680" width="4.625" style="42" customWidth="1"/>
    <col min="5681" max="5689" width="10.75" style="42" customWidth="1"/>
    <col min="5690" max="5691" width="4.625" style="42" customWidth="1"/>
    <col min="5692" max="5700" width="10.75" style="42" customWidth="1"/>
    <col min="5701" max="5701" width="4.625" style="42" customWidth="1"/>
    <col min="5702" max="5934" width="9" style="42"/>
    <col min="5935" max="5935" width="5.125" style="42" customWidth="1"/>
    <col min="5936" max="5936" width="4.625" style="42" customWidth="1"/>
    <col min="5937" max="5945" width="10.75" style="42" customWidth="1"/>
    <col min="5946" max="5947" width="4.625" style="42" customWidth="1"/>
    <col min="5948" max="5956" width="10.75" style="42" customWidth="1"/>
    <col min="5957" max="5957" width="4.625" style="42" customWidth="1"/>
    <col min="5958" max="6190" width="9" style="42"/>
    <col min="6191" max="6191" width="5.125" style="42" customWidth="1"/>
    <col min="6192" max="6192" width="4.625" style="42" customWidth="1"/>
    <col min="6193" max="6201" width="10.75" style="42" customWidth="1"/>
    <col min="6202" max="6203" width="4.625" style="42" customWidth="1"/>
    <col min="6204" max="6212" width="10.75" style="42" customWidth="1"/>
    <col min="6213" max="6213" width="4.625" style="42" customWidth="1"/>
    <col min="6214" max="6446" width="9" style="42"/>
    <col min="6447" max="6447" width="5.125" style="42" customWidth="1"/>
    <col min="6448" max="6448" width="4.625" style="42" customWidth="1"/>
    <col min="6449" max="6457" width="10.75" style="42" customWidth="1"/>
    <col min="6458" max="6459" width="4.625" style="42" customWidth="1"/>
    <col min="6460" max="6468" width="10.75" style="42" customWidth="1"/>
    <col min="6469" max="6469" width="4.625" style="42" customWidth="1"/>
    <col min="6470" max="6702" width="9" style="42"/>
    <col min="6703" max="6703" width="5.125" style="42" customWidth="1"/>
    <col min="6704" max="6704" width="4.625" style="42" customWidth="1"/>
    <col min="6705" max="6713" width="10.75" style="42" customWidth="1"/>
    <col min="6714" max="6715" width="4.625" style="42" customWidth="1"/>
    <col min="6716" max="6724" width="10.75" style="42" customWidth="1"/>
    <col min="6725" max="6725" width="4.625" style="42" customWidth="1"/>
    <col min="6726" max="6958" width="9" style="42"/>
    <col min="6959" max="6959" width="5.125" style="42" customWidth="1"/>
    <col min="6960" max="6960" width="4.625" style="42" customWidth="1"/>
    <col min="6961" max="6969" width="10.75" style="42" customWidth="1"/>
    <col min="6970" max="6971" width="4.625" style="42" customWidth="1"/>
    <col min="6972" max="6980" width="10.75" style="42" customWidth="1"/>
    <col min="6981" max="6981" width="4.625" style="42" customWidth="1"/>
    <col min="6982" max="7214" width="9" style="42"/>
    <col min="7215" max="7215" width="5.125" style="42" customWidth="1"/>
    <col min="7216" max="7216" width="4.625" style="42" customWidth="1"/>
    <col min="7217" max="7225" width="10.75" style="42" customWidth="1"/>
    <col min="7226" max="7227" width="4.625" style="42" customWidth="1"/>
    <col min="7228" max="7236" width="10.75" style="42" customWidth="1"/>
    <col min="7237" max="7237" width="4.625" style="42" customWidth="1"/>
    <col min="7238" max="7470" width="9" style="42"/>
    <col min="7471" max="7471" width="5.125" style="42" customWidth="1"/>
    <col min="7472" max="7472" width="4.625" style="42" customWidth="1"/>
    <col min="7473" max="7481" width="10.75" style="42" customWidth="1"/>
    <col min="7482" max="7483" width="4.625" style="42" customWidth="1"/>
    <col min="7484" max="7492" width="10.75" style="42" customWidth="1"/>
    <col min="7493" max="7493" width="4.625" style="42" customWidth="1"/>
    <col min="7494" max="7726" width="9" style="42"/>
    <col min="7727" max="7727" width="5.125" style="42" customWidth="1"/>
    <col min="7728" max="7728" width="4.625" style="42" customWidth="1"/>
    <col min="7729" max="7737" width="10.75" style="42" customWidth="1"/>
    <col min="7738" max="7739" width="4.625" style="42" customWidth="1"/>
    <col min="7740" max="7748" width="10.75" style="42" customWidth="1"/>
    <col min="7749" max="7749" width="4.625" style="42" customWidth="1"/>
    <col min="7750" max="7982" width="9" style="42"/>
    <col min="7983" max="7983" width="5.125" style="42" customWidth="1"/>
    <col min="7984" max="7984" width="4.625" style="42" customWidth="1"/>
    <col min="7985" max="7993" width="10.75" style="42" customWidth="1"/>
    <col min="7994" max="7995" width="4.625" style="42" customWidth="1"/>
    <col min="7996" max="8004" width="10.75" style="42" customWidth="1"/>
    <col min="8005" max="8005" width="4.625" style="42" customWidth="1"/>
    <col min="8006" max="8238" width="9" style="42"/>
    <col min="8239" max="8239" width="5.125" style="42" customWidth="1"/>
    <col min="8240" max="8240" width="4.625" style="42" customWidth="1"/>
    <col min="8241" max="8249" width="10.75" style="42" customWidth="1"/>
    <col min="8250" max="8251" width="4.625" style="42" customWidth="1"/>
    <col min="8252" max="8260" width="10.75" style="42" customWidth="1"/>
    <col min="8261" max="8261" width="4.625" style="42" customWidth="1"/>
    <col min="8262" max="8494" width="9" style="42"/>
    <col min="8495" max="8495" width="5.125" style="42" customWidth="1"/>
    <col min="8496" max="8496" width="4.625" style="42" customWidth="1"/>
    <col min="8497" max="8505" width="10.75" style="42" customWidth="1"/>
    <col min="8506" max="8507" width="4.625" style="42" customWidth="1"/>
    <col min="8508" max="8516" width="10.75" style="42" customWidth="1"/>
    <col min="8517" max="8517" width="4.625" style="42" customWidth="1"/>
    <col min="8518" max="8750" width="9" style="42"/>
    <col min="8751" max="8751" width="5.125" style="42" customWidth="1"/>
    <col min="8752" max="8752" width="4.625" style="42" customWidth="1"/>
    <col min="8753" max="8761" width="10.75" style="42" customWidth="1"/>
    <col min="8762" max="8763" width="4.625" style="42" customWidth="1"/>
    <col min="8764" max="8772" width="10.75" style="42" customWidth="1"/>
    <col min="8773" max="8773" width="4.625" style="42" customWidth="1"/>
    <col min="8774" max="9006" width="9" style="42"/>
    <col min="9007" max="9007" width="5.125" style="42" customWidth="1"/>
    <col min="9008" max="9008" width="4.625" style="42" customWidth="1"/>
    <col min="9009" max="9017" width="10.75" style="42" customWidth="1"/>
    <col min="9018" max="9019" width="4.625" style="42" customWidth="1"/>
    <col min="9020" max="9028" width="10.75" style="42" customWidth="1"/>
    <col min="9029" max="9029" width="4.625" style="42" customWidth="1"/>
    <col min="9030" max="9262" width="9" style="42"/>
    <col min="9263" max="9263" width="5.125" style="42" customWidth="1"/>
    <col min="9264" max="9264" width="4.625" style="42" customWidth="1"/>
    <col min="9265" max="9273" width="10.75" style="42" customWidth="1"/>
    <col min="9274" max="9275" width="4.625" style="42" customWidth="1"/>
    <col min="9276" max="9284" width="10.75" style="42" customWidth="1"/>
    <col min="9285" max="9285" width="4.625" style="42" customWidth="1"/>
    <col min="9286" max="9518" width="9" style="42"/>
    <col min="9519" max="9519" width="5.125" style="42" customWidth="1"/>
    <col min="9520" max="9520" width="4.625" style="42" customWidth="1"/>
    <col min="9521" max="9529" width="10.75" style="42" customWidth="1"/>
    <col min="9530" max="9531" width="4.625" style="42" customWidth="1"/>
    <col min="9532" max="9540" width="10.75" style="42" customWidth="1"/>
    <col min="9541" max="9541" width="4.625" style="42" customWidth="1"/>
    <col min="9542" max="9774" width="9" style="42"/>
    <col min="9775" max="9775" width="5.125" style="42" customWidth="1"/>
    <col min="9776" max="9776" width="4.625" style="42" customWidth="1"/>
    <col min="9777" max="9785" width="10.75" style="42" customWidth="1"/>
    <col min="9786" max="9787" width="4.625" style="42" customWidth="1"/>
    <col min="9788" max="9796" width="10.75" style="42" customWidth="1"/>
    <col min="9797" max="9797" width="4.625" style="42" customWidth="1"/>
    <col min="9798" max="10030" width="9" style="42"/>
    <col min="10031" max="10031" width="5.125" style="42" customWidth="1"/>
    <col min="10032" max="10032" width="4.625" style="42" customWidth="1"/>
    <col min="10033" max="10041" width="10.75" style="42" customWidth="1"/>
    <col min="10042" max="10043" width="4.625" style="42" customWidth="1"/>
    <col min="10044" max="10052" width="10.75" style="42" customWidth="1"/>
    <col min="10053" max="10053" width="4.625" style="42" customWidth="1"/>
    <col min="10054" max="10286" width="9" style="42"/>
    <col min="10287" max="10287" width="5.125" style="42" customWidth="1"/>
    <col min="10288" max="10288" width="4.625" style="42" customWidth="1"/>
    <col min="10289" max="10297" width="10.75" style="42" customWidth="1"/>
    <col min="10298" max="10299" width="4.625" style="42" customWidth="1"/>
    <col min="10300" max="10308" width="10.75" style="42" customWidth="1"/>
    <col min="10309" max="10309" width="4.625" style="42" customWidth="1"/>
    <col min="10310" max="10542" width="9" style="42"/>
    <col min="10543" max="10543" width="5.125" style="42" customWidth="1"/>
    <col min="10544" max="10544" width="4.625" style="42" customWidth="1"/>
    <col min="10545" max="10553" width="10.75" style="42" customWidth="1"/>
    <col min="10554" max="10555" width="4.625" style="42" customWidth="1"/>
    <col min="10556" max="10564" width="10.75" style="42" customWidth="1"/>
    <col min="10565" max="10565" width="4.625" style="42" customWidth="1"/>
    <col min="10566" max="10798" width="9" style="42"/>
    <col min="10799" max="10799" width="5.125" style="42" customWidth="1"/>
    <col min="10800" max="10800" width="4.625" style="42" customWidth="1"/>
    <col min="10801" max="10809" width="10.75" style="42" customWidth="1"/>
    <col min="10810" max="10811" width="4.625" style="42" customWidth="1"/>
    <col min="10812" max="10820" width="10.75" style="42" customWidth="1"/>
    <col min="10821" max="10821" width="4.625" style="42" customWidth="1"/>
    <col min="10822" max="11054" width="9" style="42"/>
    <col min="11055" max="11055" width="5.125" style="42" customWidth="1"/>
    <col min="11056" max="11056" width="4.625" style="42" customWidth="1"/>
    <col min="11057" max="11065" width="10.75" style="42" customWidth="1"/>
    <col min="11066" max="11067" width="4.625" style="42" customWidth="1"/>
    <col min="11068" max="11076" width="10.75" style="42" customWidth="1"/>
    <col min="11077" max="11077" width="4.625" style="42" customWidth="1"/>
    <col min="11078" max="11310" width="9" style="42"/>
    <col min="11311" max="11311" width="5.125" style="42" customWidth="1"/>
    <col min="11312" max="11312" width="4.625" style="42" customWidth="1"/>
    <col min="11313" max="11321" width="10.75" style="42" customWidth="1"/>
    <col min="11322" max="11323" width="4.625" style="42" customWidth="1"/>
    <col min="11324" max="11332" width="10.75" style="42" customWidth="1"/>
    <col min="11333" max="11333" width="4.625" style="42" customWidth="1"/>
    <col min="11334" max="11566" width="9" style="42"/>
    <col min="11567" max="11567" width="5.125" style="42" customWidth="1"/>
    <col min="11568" max="11568" width="4.625" style="42" customWidth="1"/>
    <col min="11569" max="11577" width="10.75" style="42" customWidth="1"/>
    <col min="11578" max="11579" width="4.625" style="42" customWidth="1"/>
    <col min="11580" max="11588" width="10.75" style="42" customWidth="1"/>
    <col min="11589" max="11589" width="4.625" style="42" customWidth="1"/>
    <col min="11590" max="11822" width="9" style="42"/>
    <col min="11823" max="11823" width="5.125" style="42" customWidth="1"/>
    <col min="11824" max="11824" width="4.625" style="42" customWidth="1"/>
    <col min="11825" max="11833" width="10.75" style="42" customWidth="1"/>
    <col min="11834" max="11835" width="4.625" style="42" customWidth="1"/>
    <col min="11836" max="11844" width="10.75" style="42" customWidth="1"/>
    <col min="11845" max="11845" width="4.625" style="42" customWidth="1"/>
    <col min="11846" max="12078" width="9" style="42"/>
    <col min="12079" max="12079" width="5.125" style="42" customWidth="1"/>
    <col min="12080" max="12080" width="4.625" style="42" customWidth="1"/>
    <col min="12081" max="12089" width="10.75" style="42" customWidth="1"/>
    <col min="12090" max="12091" width="4.625" style="42" customWidth="1"/>
    <col min="12092" max="12100" width="10.75" style="42" customWidth="1"/>
    <col min="12101" max="12101" width="4.625" style="42" customWidth="1"/>
    <col min="12102" max="12334" width="9" style="42"/>
    <col min="12335" max="12335" width="5.125" style="42" customWidth="1"/>
    <col min="12336" max="12336" width="4.625" style="42" customWidth="1"/>
    <col min="12337" max="12345" width="10.75" style="42" customWidth="1"/>
    <col min="12346" max="12347" width="4.625" style="42" customWidth="1"/>
    <col min="12348" max="12356" width="10.75" style="42" customWidth="1"/>
    <col min="12357" max="12357" width="4.625" style="42" customWidth="1"/>
    <col min="12358" max="12590" width="9" style="42"/>
    <col min="12591" max="12591" width="5.125" style="42" customWidth="1"/>
    <col min="12592" max="12592" width="4.625" style="42" customWidth="1"/>
    <col min="12593" max="12601" width="10.75" style="42" customWidth="1"/>
    <col min="12602" max="12603" width="4.625" style="42" customWidth="1"/>
    <col min="12604" max="12612" width="10.75" style="42" customWidth="1"/>
    <col min="12613" max="12613" width="4.625" style="42" customWidth="1"/>
    <col min="12614" max="12846" width="9" style="42"/>
    <col min="12847" max="12847" width="5.125" style="42" customWidth="1"/>
    <col min="12848" max="12848" width="4.625" style="42" customWidth="1"/>
    <col min="12849" max="12857" width="10.75" style="42" customWidth="1"/>
    <col min="12858" max="12859" width="4.625" style="42" customWidth="1"/>
    <col min="12860" max="12868" width="10.75" style="42" customWidth="1"/>
    <col min="12869" max="12869" width="4.625" style="42" customWidth="1"/>
    <col min="12870" max="13102" width="9" style="42"/>
    <col min="13103" max="13103" width="5.125" style="42" customWidth="1"/>
    <col min="13104" max="13104" width="4.625" style="42" customWidth="1"/>
    <col min="13105" max="13113" width="10.75" style="42" customWidth="1"/>
    <col min="13114" max="13115" width="4.625" style="42" customWidth="1"/>
    <col min="13116" max="13124" width="10.75" style="42" customWidth="1"/>
    <col min="13125" max="13125" width="4.625" style="42" customWidth="1"/>
    <col min="13126" max="13358" width="9" style="42"/>
    <col min="13359" max="13359" width="5.125" style="42" customWidth="1"/>
    <col min="13360" max="13360" width="4.625" style="42" customWidth="1"/>
    <col min="13361" max="13369" width="10.75" style="42" customWidth="1"/>
    <col min="13370" max="13371" width="4.625" style="42" customWidth="1"/>
    <col min="13372" max="13380" width="10.75" style="42" customWidth="1"/>
    <col min="13381" max="13381" width="4.625" style="42" customWidth="1"/>
    <col min="13382" max="13614" width="9" style="42"/>
    <col min="13615" max="13615" width="5.125" style="42" customWidth="1"/>
    <col min="13616" max="13616" width="4.625" style="42" customWidth="1"/>
    <col min="13617" max="13625" width="10.75" style="42" customWidth="1"/>
    <col min="13626" max="13627" width="4.625" style="42" customWidth="1"/>
    <col min="13628" max="13636" width="10.75" style="42" customWidth="1"/>
    <col min="13637" max="13637" width="4.625" style="42" customWidth="1"/>
    <col min="13638" max="13870" width="9" style="42"/>
    <col min="13871" max="13871" width="5.125" style="42" customWidth="1"/>
    <col min="13872" max="13872" width="4.625" style="42" customWidth="1"/>
    <col min="13873" max="13881" width="10.75" style="42" customWidth="1"/>
    <col min="13882" max="13883" width="4.625" style="42" customWidth="1"/>
    <col min="13884" max="13892" width="10.75" style="42" customWidth="1"/>
    <col min="13893" max="13893" width="4.625" style="42" customWidth="1"/>
    <col min="13894" max="14126" width="9" style="42"/>
    <col min="14127" max="14127" width="5.125" style="42" customWidth="1"/>
    <col min="14128" max="14128" width="4.625" style="42" customWidth="1"/>
    <col min="14129" max="14137" width="10.75" style="42" customWidth="1"/>
    <col min="14138" max="14139" width="4.625" style="42" customWidth="1"/>
    <col min="14140" max="14148" width="10.75" style="42" customWidth="1"/>
    <col min="14149" max="14149" width="4.625" style="42" customWidth="1"/>
    <col min="14150" max="14382" width="9" style="42"/>
    <col min="14383" max="14383" width="5.125" style="42" customWidth="1"/>
    <col min="14384" max="14384" width="4.625" style="42" customWidth="1"/>
    <col min="14385" max="14393" width="10.75" style="42" customWidth="1"/>
    <col min="14394" max="14395" width="4.625" style="42" customWidth="1"/>
    <col min="14396" max="14404" width="10.75" style="42" customWidth="1"/>
    <col min="14405" max="14405" width="4.625" style="42" customWidth="1"/>
    <col min="14406" max="14638" width="9" style="42"/>
    <col min="14639" max="14639" width="5.125" style="42" customWidth="1"/>
    <col min="14640" max="14640" width="4.625" style="42" customWidth="1"/>
    <col min="14641" max="14649" width="10.75" style="42" customWidth="1"/>
    <col min="14650" max="14651" width="4.625" style="42" customWidth="1"/>
    <col min="14652" max="14660" width="10.75" style="42" customWidth="1"/>
    <col min="14661" max="14661" width="4.625" style="42" customWidth="1"/>
    <col min="14662" max="14894" width="9" style="42"/>
    <col min="14895" max="14895" width="5.125" style="42" customWidth="1"/>
    <col min="14896" max="14896" width="4.625" style="42" customWidth="1"/>
    <col min="14897" max="14905" width="10.75" style="42" customWidth="1"/>
    <col min="14906" max="14907" width="4.625" style="42" customWidth="1"/>
    <col min="14908" max="14916" width="10.75" style="42" customWidth="1"/>
    <col min="14917" max="14917" width="4.625" style="42" customWidth="1"/>
    <col min="14918" max="15150" width="9" style="42"/>
    <col min="15151" max="15151" width="5.125" style="42" customWidth="1"/>
    <col min="15152" max="15152" width="4.625" style="42" customWidth="1"/>
    <col min="15153" max="15161" width="10.75" style="42" customWidth="1"/>
    <col min="15162" max="15163" width="4.625" style="42" customWidth="1"/>
    <col min="15164" max="15172" width="10.75" style="42" customWidth="1"/>
    <col min="15173" max="15173" width="4.625" style="42" customWidth="1"/>
    <col min="15174" max="15380" width="9" style="42"/>
    <col min="15381" max="16384" width="8.75" style="42" customWidth="1"/>
  </cols>
  <sheetData>
    <row r="1" spans="2:25" s="44" customFormat="1" ht="21.95" customHeight="1">
      <c r="B1" s="43" t="s">
        <v>1067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2:25" ht="21.95" customHeight="1">
      <c r="B2" s="76"/>
      <c r="C2" s="136"/>
      <c r="D2" s="147"/>
      <c r="E2" s="306"/>
      <c r="F2" s="306"/>
      <c r="G2" s="306"/>
      <c r="H2" s="306"/>
      <c r="I2" s="148"/>
      <c r="J2" s="306"/>
      <c r="K2" s="306"/>
      <c r="L2" s="306"/>
      <c r="M2" s="306"/>
      <c r="N2" s="317"/>
      <c r="O2" s="148"/>
      <c r="P2" s="148"/>
      <c r="Q2" s="306"/>
      <c r="R2" s="306"/>
      <c r="S2" s="306"/>
      <c r="T2" s="306"/>
      <c r="U2" s="317"/>
      <c r="V2" s="148"/>
      <c r="W2" s="148"/>
      <c r="X2" s="76"/>
    </row>
    <row r="3" spans="2:25" ht="21.95" customHeight="1">
      <c r="B3" s="76"/>
      <c r="C3" s="247" t="s">
        <v>1068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2:25" ht="21.95" customHeight="1" thickBot="1">
      <c r="B4" s="76"/>
      <c r="C4" s="247" t="s">
        <v>932</v>
      </c>
      <c r="D4" s="146"/>
      <c r="E4" s="76"/>
      <c r="F4" s="76"/>
      <c r="G4" s="76"/>
      <c r="H4" s="76"/>
      <c r="I4" s="76"/>
      <c r="J4" s="76"/>
      <c r="K4" s="76"/>
      <c r="L4" s="76"/>
      <c r="M4" s="76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2:25" ht="21.95" customHeight="1">
      <c r="B5" s="76"/>
      <c r="C5" s="692"/>
      <c r="D5" s="693" t="s">
        <v>11</v>
      </c>
      <c r="E5" s="694" t="s">
        <v>39</v>
      </c>
      <c r="F5" s="695"/>
      <c r="G5" s="695"/>
      <c r="H5" s="695"/>
      <c r="I5" s="696" t="s">
        <v>1069</v>
      </c>
      <c r="J5" s="104"/>
      <c r="K5" s="104"/>
      <c r="L5" s="104"/>
      <c r="M5" s="104"/>
      <c r="N5" s="104"/>
      <c r="O5" s="104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2:25" ht="21.95" customHeight="1">
      <c r="B6" s="76"/>
      <c r="C6" s="697"/>
      <c r="D6" s="619"/>
      <c r="E6" s="698"/>
      <c r="F6" s="699"/>
      <c r="G6" s="699"/>
      <c r="H6" s="699"/>
      <c r="I6" s="700"/>
      <c r="J6" s="107"/>
      <c r="K6" s="107"/>
      <c r="L6" s="107"/>
      <c r="M6" s="107"/>
      <c r="N6" s="107"/>
      <c r="O6" s="107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2:25" ht="21.95" customHeight="1" thickBot="1">
      <c r="B7" s="76"/>
      <c r="C7" s="701"/>
      <c r="D7" s="84">
        <v>0.35416666666666669</v>
      </c>
      <c r="E7" s="607" t="s">
        <v>44</v>
      </c>
      <c r="F7" s="608"/>
      <c r="G7" s="608"/>
      <c r="H7" s="608"/>
      <c r="I7" s="702"/>
      <c r="J7" s="108"/>
      <c r="K7" s="107"/>
      <c r="L7" s="107"/>
      <c r="M7" s="107"/>
      <c r="N7" s="107"/>
      <c r="O7" s="107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2:25" ht="21.95" customHeight="1" thickTop="1">
      <c r="B8" s="76"/>
      <c r="C8" s="703">
        <v>1</v>
      </c>
      <c r="D8" s="574">
        <v>0.39583333333333331</v>
      </c>
      <c r="E8" s="577" t="s">
        <v>1070</v>
      </c>
      <c r="F8" s="704" t="s">
        <v>1071</v>
      </c>
      <c r="G8" s="705"/>
      <c r="H8" s="705"/>
      <c r="I8" s="706"/>
      <c r="J8" s="107"/>
      <c r="K8" s="107"/>
      <c r="L8" s="107"/>
      <c r="M8" s="107"/>
      <c r="N8" s="107"/>
      <c r="O8" s="107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2:25" ht="21.95" customHeight="1">
      <c r="B9" s="76"/>
      <c r="C9" s="703"/>
      <c r="D9" s="574"/>
      <c r="E9" s="577"/>
      <c r="F9" s="595" t="s">
        <v>1072</v>
      </c>
      <c r="G9" s="565" t="s">
        <v>24</v>
      </c>
      <c r="H9" s="589" t="s">
        <v>1073</v>
      </c>
      <c r="I9" s="707" t="s">
        <v>1074</v>
      </c>
      <c r="J9" s="107"/>
      <c r="K9" s="107"/>
      <c r="L9" s="107"/>
      <c r="M9" s="107"/>
      <c r="N9" s="107"/>
      <c r="O9" s="107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2:25" ht="21.95" customHeight="1">
      <c r="B10" s="76"/>
      <c r="C10" s="703"/>
      <c r="D10" s="574"/>
      <c r="E10" s="577"/>
      <c r="F10" s="596"/>
      <c r="G10" s="566"/>
      <c r="H10" s="590"/>
      <c r="I10" s="708"/>
      <c r="J10" s="107"/>
      <c r="K10" s="107"/>
      <c r="L10" s="107"/>
      <c r="M10" s="107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8"/>
    </row>
    <row r="11" spans="2:25" ht="21.95" customHeight="1">
      <c r="B11" s="76"/>
      <c r="C11" s="703"/>
      <c r="D11" s="574"/>
      <c r="E11" s="577"/>
      <c r="F11" s="275" t="s">
        <v>723</v>
      </c>
      <c r="G11" s="306" t="s">
        <v>1075</v>
      </c>
      <c r="H11" s="709" t="s">
        <v>1076</v>
      </c>
      <c r="I11" s="708"/>
      <c r="J11" s="107"/>
      <c r="K11" s="107"/>
      <c r="L11" s="107"/>
      <c r="M11" s="107"/>
      <c r="N11" s="107"/>
      <c r="O11" s="107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2:25" ht="21.95" customHeight="1">
      <c r="B12" s="76"/>
      <c r="C12" s="703"/>
      <c r="D12" s="574"/>
      <c r="E12" s="577"/>
      <c r="F12" s="275"/>
      <c r="G12" s="306" t="s">
        <v>1077</v>
      </c>
      <c r="H12" s="709"/>
      <c r="I12" s="708"/>
      <c r="J12" s="107"/>
      <c r="K12" s="107"/>
      <c r="L12" s="107"/>
      <c r="M12" s="107"/>
      <c r="N12" s="107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2:25" ht="21.95" customHeight="1" thickBot="1">
      <c r="B13" s="76"/>
      <c r="C13" s="710"/>
      <c r="D13" s="711"/>
      <c r="E13" s="712"/>
      <c r="F13" s="713"/>
      <c r="G13" s="714" t="s">
        <v>1078</v>
      </c>
      <c r="H13" s="715"/>
      <c r="I13" s="716"/>
      <c r="J13" s="107"/>
      <c r="K13" s="107"/>
      <c r="L13" s="107"/>
      <c r="M13" s="107"/>
      <c r="N13" s="107"/>
      <c r="O13" s="107"/>
      <c r="P13" s="108"/>
      <c r="Q13" s="108"/>
      <c r="R13" s="108"/>
      <c r="S13" s="108"/>
      <c r="T13" s="108"/>
      <c r="U13" s="108"/>
      <c r="V13" s="108"/>
      <c r="W13" s="108"/>
      <c r="X13" s="108"/>
      <c r="Y13" s="108"/>
    </row>
    <row r="14" spans="2:25" ht="21.95" customHeight="1">
      <c r="B14" s="76"/>
      <c r="C14" s="717">
        <v>2</v>
      </c>
      <c r="D14" s="718">
        <v>0.4375</v>
      </c>
      <c r="E14" s="719" t="s">
        <v>1079</v>
      </c>
      <c r="F14" s="720" t="s">
        <v>1071</v>
      </c>
      <c r="G14" s="721"/>
      <c r="H14" s="721"/>
      <c r="I14" s="722"/>
      <c r="J14" s="107"/>
      <c r="K14" s="107"/>
      <c r="L14" s="107"/>
      <c r="M14" s="107"/>
      <c r="N14" s="107"/>
      <c r="O14" s="107"/>
      <c r="P14" s="108"/>
      <c r="Q14" s="108"/>
      <c r="R14" s="108"/>
      <c r="S14" s="108"/>
      <c r="T14" s="108"/>
      <c r="U14" s="108"/>
      <c r="V14" s="108"/>
      <c r="W14" s="108"/>
      <c r="X14" s="108"/>
      <c r="Y14" s="108"/>
    </row>
    <row r="15" spans="2:25" ht="21.95" customHeight="1">
      <c r="B15" s="76"/>
      <c r="C15" s="703"/>
      <c r="D15" s="574"/>
      <c r="E15" s="577"/>
      <c r="F15" s="595" t="s">
        <v>1080</v>
      </c>
      <c r="G15" s="565" t="s">
        <v>24</v>
      </c>
      <c r="H15" s="589" t="s">
        <v>1081</v>
      </c>
      <c r="I15" s="707" t="s">
        <v>1074</v>
      </c>
      <c r="J15" s="107"/>
      <c r="K15" s="107"/>
      <c r="L15" s="107"/>
      <c r="M15" s="107"/>
      <c r="N15" s="107"/>
      <c r="O15" s="107"/>
      <c r="P15" s="108"/>
      <c r="Q15" s="108"/>
      <c r="R15" s="108"/>
      <c r="S15" s="108"/>
      <c r="T15" s="108"/>
      <c r="U15" s="108"/>
      <c r="V15" s="108"/>
      <c r="W15" s="108"/>
      <c r="X15" s="108"/>
      <c r="Y15" s="108"/>
    </row>
    <row r="16" spans="2:25" ht="21.95" customHeight="1">
      <c r="B16" s="76"/>
      <c r="C16" s="703"/>
      <c r="D16" s="574"/>
      <c r="E16" s="577"/>
      <c r="F16" s="596"/>
      <c r="G16" s="566"/>
      <c r="H16" s="590"/>
      <c r="I16" s="708"/>
      <c r="J16" s="107"/>
      <c r="K16" s="107"/>
      <c r="L16" s="107"/>
      <c r="M16" s="107"/>
      <c r="N16" s="107"/>
      <c r="O16" s="107"/>
      <c r="P16" s="108"/>
      <c r="Q16" s="108"/>
      <c r="R16" s="108"/>
      <c r="S16" s="108"/>
      <c r="T16" s="108"/>
      <c r="U16" s="108"/>
      <c r="V16" s="108"/>
      <c r="W16" s="108"/>
      <c r="X16" s="108"/>
      <c r="Y16" s="108"/>
    </row>
    <row r="17" spans="2:25" ht="21.95" customHeight="1">
      <c r="B17" s="76"/>
      <c r="C17" s="703"/>
      <c r="D17" s="574"/>
      <c r="E17" s="577"/>
      <c r="F17" s="275" t="s">
        <v>1082</v>
      </c>
      <c r="G17" s="306" t="s">
        <v>1083</v>
      </c>
      <c r="H17" s="276" t="s">
        <v>1084</v>
      </c>
      <c r="I17" s="708"/>
      <c r="J17" s="107"/>
      <c r="K17" s="107"/>
      <c r="L17" s="107"/>
      <c r="M17" s="107"/>
      <c r="N17" s="107"/>
      <c r="O17" s="107"/>
      <c r="P17" s="108"/>
      <c r="Q17" s="108"/>
      <c r="R17" s="108"/>
      <c r="S17" s="108"/>
      <c r="T17" s="108"/>
      <c r="U17" s="108"/>
      <c r="V17" s="108"/>
      <c r="W17" s="108"/>
      <c r="X17" s="108"/>
      <c r="Y17" s="108"/>
    </row>
    <row r="18" spans="2:25" ht="21.95" customHeight="1">
      <c r="B18" s="76"/>
      <c r="C18" s="703"/>
      <c r="D18" s="574"/>
      <c r="E18" s="577"/>
      <c r="F18" s="275" t="s">
        <v>1085</v>
      </c>
      <c r="G18" s="306" t="s">
        <v>1077</v>
      </c>
      <c r="H18" s="276" t="s">
        <v>1086</v>
      </c>
      <c r="I18" s="708"/>
      <c r="J18" s="107"/>
      <c r="K18" s="107"/>
      <c r="L18" s="107"/>
      <c r="M18" s="107"/>
      <c r="N18" s="107"/>
      <c r="O18" s="107"/>
      <c r="P18" s="108"/>
      <c r="Q18" s="108"/>
      <c r="R18" s="108"/>
      <c r="S18" s="108"/>
      <c r="T18" s="108"/>
      <c r="U18" s="108"/>
      <c r="V18" s="108"/>
      <c r="W18" s="108"/>
      <c r="X18" s="108"/>
      <c r="Y18" s="108"/>
    </row>
    <row r="19" spans="2:25" ht="21.95" customHeight="1" thickBot="1">
      <c r="B19" s="76"/>
      <c r="C19" s="710"/>
      <c r="D19" s="711"/>
      <c r="E19" s="712"/>
      <c r="F19" s="723">
        <v>2</v>
      </c>
      <c r="G19" s="714" t="s">
        <v>1087</v>
      </c>
      <c r="H19" s="724">
        <v>3</v>
      </c>
      <c r="I19" s="716"/>
      <c r="J19" s="107"/>
      <c r="K19" s="107"/>
      <c r="L19" s="107"/>
      <c r="M19" s="107"/>
      <c r="N19" s="107"/>
      <c r="O19" s="107"/>
      <c r="P19" s="108"/>
      <c r="Q19" s="108"/>
      <c r="R19" s="108"/>
      <c r="S19" s="108"/>
      <c r="T19" s="108"/>
      <c r="U19" s="108"/>
      <c r="V19" s="108"/>
      <c r="W19" s="108"/>
      <c r="X19" s="108"/>
      <c r="Y19" s="108"/>
    </row>
    <row r="20" spans="2:25" ht="21.95" customHeight="1">
      <c r="B20" s="76"/>
      <c r="C20" s="717">
        <v>3</v>
      </c>
      <c r="D20" s="718">
        <v>0.52777777777777779</v>
      </c>
      <c r="E20" s="719" t="s">
        <v>1088</v>
      </c>
      <c r="F20" s="720" t="s">
        <v>1089</v>
      </c>
      <c r="G20" s="721"/>
      <c r="H20" s="721"/>
      <c r="I20" s="722"/>
      <c r="J20" s="107"/>
      <c r="K20" s="107"/>
      <c r="L20" s="107"/>
      <c r="M20" s="107"/>
      <c r="N20" s="107"/>
      <c r="O20" s="107"/>
      <c r="P20" s="108"/>
      <c r="Q20" s="108"/>
      <c r="R20" s="108"/>
      <c r="S20" s="108"/>
      <c r="T20" s="108"/>
      <c r="U20" s="108"/>
      <c r="V20" s="108"/>
      <c r="W20" s="108"/>
      <c r="X20" s="108"/>
      <c r="Y20" s="108"/>
    </row>
    <row r="21" spans="2:25" ht="21.95" customHeight="1">
      <c r="B21" s="76"/>
      <c r="C21" s="703"/>
      <c r="D21" s="574"/>
      <c r="E21" s="577"/>
      <c r="F21" s="290" t="s">
        <v>1090</v>
      </c>
      <c r="G21" s="565" t="s">
        <v>24</v>
      </c>
      <c r="H21" s="272" t="s">
        <v>1091</v>
      </c>
      <c r="I21" s="707" t="s">
        <v>1074</v>
      </c>
      <c r="J21" s="107"/>
      <c r="K21" s="107"/>
      <c r="L21" s="107"/>
      <c r="M21" s="107"/>
      <c r="N21" s="107"/>
      <c r="O21" s="107"/>
      <c r="P21" s="108"/>
      <c r="Q21" s="108"/>
      <c r="R21" s="108"/>
      <c r="S21" s="108"/>
      <c r="T21" s="108"/>
      <c r="U21" s="108"/>
      <c r="V21" s="108"/>
      <c r="W21" s="108"/>
      <c r="X21" s="108"/>
      <c r="Y21" s="108"/>
    </row>
    <row r="22" spans="2:25" ht="21.95" customHeight="1">
      <c r="B22" s="76"/>
      <c r="C22" s="703"/>
      <c r="D22" s="574"/>
      <c r="E22" s="577"/>
      <c r="F22" s="305" t="s">
        <v>1072</v>
      </c>
      <c r="G22" s="566"/>
      <c r="H22" s="304" t="s">
        <v>1080</v>
      </c>
      <c r="I22" s="708"/>
      <c r="J22" s="107"/>
      <c r="K22" s="107"/>
      <c r="L22" s="107"/>
      <c r="M22" s="107"/>
      <c r="N22" s="107"/>
      <c r="O22" s="107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2:25" ht="21.95" customHeight="1">
      <c r="B23" s="76"/>
      <c r="C23" s="703"/>
      <c r="D23" s="574"/>
      <c r="E23" s="577"/>
      <c r="F23" s="275" t="s">
        <v>1092</v>
      </c>
      <c r="G23" s="306" t="s">
        <v>1093</v>
      </c>
      <c r="H23" s="276" t="s">
        <v>1094</v>
      </c>
      <c r="I23" s="708"/>
      <c r="J23" s="107"/>
      <c r="K23" s="107"/>
      <c r="L23" s="107"/>
      <c r="M23" s="107"/>
      <c r="N23" s="107"/>
      <c r="O23" s="107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2:25" ht="21.95" customHeight="1">
      <c r="B24" s="76"/>
      <c r="C24" s="703"/>
      <c r="D24" s="574"/>
      <c r="E24" s="577"/>
      <c r="F24" s="725"/>
      <c r="G24" s="306" t="s">
        <v>1077</v>
      </c>
      <c r="H24" s="276"/>
      <c r="I24" s="708"/>
      <c r="J24" s="107"/>
      <c r="K24" s="107"/>
      <c r="L24" s="107"/>
      <c r="M24" s="107"/>
      <c r="N24" s="107"/>
      <c r="O24" s="107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2:25" ht="21.95" customHeight="1" thickBot="1">
      <c r="B25" s="76"/>
      <c r="C25" s="710"/>
      <c r="D25" s="711"/>
      <c r="E25" s="712"/>
      <c r="F25" s="713"/>
      <c r="G25" s="714" t="s">
        <v>1095</v>
      </c>
      <c r="H25" s="726"/>
      <c r="I25" s="716"/>
      <c r="J25" s="107"/>
      <c r="K25" s="107"/>
      <c r="L25" s="107"/>
      <c r="M25" s="107"/>
      <c r="N25" s="107"/>
      <c r="O25" s="107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2:25" ht="21.95" customHeight="1">
      <c r="B26" s="76"/>
      <c r="C26" s="717">
        <v>4</v>
      </c>
      <c r="D26" s="718">
        <v>0.58333333333333337</v>
      </c>
      <c r="E26" s="719" t="s">
        <v>1096</v>
      </c>
      <c r="F26" s="720" t="s">
        <v>1097</v>
      </c>
      <c r="G26" s="721"/>
      <c r="H26" s="721"/>
      <c r="I26" s="722"/>
      <c r="J26" s="107"/>
      <c r="K26" s="107"/>
      <c r="L26" s="107"/>
      <c r="M26" s="107"/>
      <c r="N26" s="107"/>
      <c r="O26" s="107"/>
      <c r="P26" s="108"/>
      <c r="Q26" s="108"/>
      <c r="R26" s="108"/>
      <c r="S26" s="108"/>
      <c r="T26" s="108"/>
      <c r="U26" s="108"/>
      <c r="V26" s="108"/>
      <c r="W26" s="108"/>
      <c r="X26" s="108"/>
      <c r="Y26" s="108"/>
    </row>
    <row r="27" spans="2:25" ht="21.95" customHeight="1">
      <c r="B27" s="76"/>
      <c r="C27" s="703"/>
      <c r="D27" s="574"/>
      <c r="E27" s="577"/>
      <c r="F27" s="290" t="s">
        <v>1098</v>
      </c>
      <c r="G27" s="565" t="s">
        <v>1093</v>
      </c>
      <c r="H27" s="272" t="s">
        <v>1099</v>
      </c>
      <c r="I27" s="707" t="s">
        <v>1074</v>
      </c>
      <c r="J27" s="107"/>
      <c r="K27" s="107"/>
      <c r="L27" s="107"/>
      <c r="M27" s="107"/>
      <c r="N27" s="107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2:25" ht="21.95" customHeight="1">
      <c r="B28" s="76"/>
      <c r="C28" s="703"/>
      <c r="D28" s="574"/>
      <c r="E28" s="577"/>
      <c r="F28" s="305" t="s">
        <v>1073</v>
      </c>
      <c r="G28" s="566"/>
      <c r="H28" s="304" t="s">
        <v>1100</v>
      </c>
      <c r="I28" s="708"/>
      <c r="J28" s="107"/>
      <c r="K28" s="107"/>
      <c r="L28" s="107"/>
      <c r="M28" s="107"/>
      <c r="N28" s="107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2:25" ht="21.95" customHeight="1">
      <c r="B29" s="76"/>
      <c r="C29" s="703"/>
      <c r="D29" s="574"/>
      <c r="E29" s="577"/>
      <c r="F29" s="275" t="s">
        <v>1101</v>
      </c>
      <c r="G29" s="306" t="s">
        <v>1102</v>
      </c>
      <c r="H29" s="276" t="s">
        <v>1103</v>
      </c>
      <c r="I29" s="708"/>
      <c r="J29" s="107"/>
      <c r="K29" s="107"/>
      <c r="L29" s="107"/>
      <c r="M29" s="107"/>
      <c r="N29" s="107"/>
      <c r="O29" s="107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2:25" ht="21.95" customHeight="1">
      <c r="B30" s="76"/>
      <c r="C30" s="703"/>
      <c r="D30" s="574"/>
      <c r="E30" s="577"/>
      <c r="F30" s="725"/>
      <c r="G30" s="306" t="s">
        <v>1077</v>
      </c>
      <c r="H30" s="276"/>
      <c r="I30" s="708"/>
      <c r="J30" s="107"/>
      <c r="K30" s="107"/>
      <c r="L30" s="107"/>
      <c r="M30" s="107"/>
      <c r="N30" s="107"/>
      <c r="O30" s="107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2:25" ht="21.95" customHeight="1" thickBot="1">
      <c r="B31" s="76"/>
      <c r="C31" s="727"/>
      <c r="D31" s="728"/>
      <c r="E31" s="729"/>
      <c r="F31" s="730"/>
      <c r="G31" s="714" t="s">
        <v>1104</v>
      </c>
      <c r="H31" s="731"/>
      <c r="I31" s="732"/>
      <c r="J31" s="107"/>
      <c r="K31" s="107"/>
      <c r="L31" s="107"/>
      <c r="M31" s="107"/>
      <c r="N31" s="107"/>
      <c r="O31" s="107"/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2:25" ht="26.25" customHeight="1" thickTop="1" thickBot="1">
      <c r="B32" s="76"/>
      <c r="C32" s="733"/>
      <c r="D32" s="734">
        <v>0.625</v>
      </c>
      <c r="E32" s="735" t="s">
        <v>60</v>
      </c>
      <c r="F32" s="736"/>
      <c r="G32" s="714"/>
      <c r="H32" s="714"/>
      <c r="I32" s="737"/>
      <c r="J32" s="107"/>
      <c r="K32" s="107"/>
      <c r="L32" s="107"/>
      <c r="M32" s="107"/>
      <c r="N32" s="107"/>
      <c r="O32" s="107"/>
      <c r="P32" s="108"/>
      <c r="Q32" s="108"/>
      <c r="R32" s="108"/>
      <c r="S32" s="108"/>
      <c r="T32" s="108"/>
      <c r="U32" s="108"/>
      <c r="V32" s="108"/>
      <c r="W32" s="108"/>
      <c r="X32" s="108"/>
      <c r="Y32" s="108"/>
    </row>
    <row r="33" spans="2:23" ht="21.9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2:23" ht="21.9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2:23" ht="21.95" customHeight="1">
      <c r="B35" s="120"/>
      <c r="C35" s="121"/>
      <c r="D35" s="121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2:23" ht="21.95" customHeight="1">
      <c r="B36" s="120"/>
      <c r="C36" s="121"/>
      <c r="D36" s="121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</row>
    <row r="37" spans="2:23" ht="21.95" customHeight="1">
      <c r="B37" s="120"/>
      <c r="C37" s="121"/>
      <c r="D37" s="121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42" spans="2:23" ht="21.95" customHeight="1"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3" spans="2:23" ht="21.95" customHeight="1"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2:23" ht="21.95" customHeight="1"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2:23" ht="21.95" customHeight="1"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2:23" ht="21.95" customHeight="1"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2:23" ht="21.95" customHeight="1"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</sheetData>
  <mergeCells count="33">
    <mergeCell ref="C26:C31"/>
    <mergeCell ref="D26:D31"/>
    <mergeCell ref="E26:E31"/>
    <mergeCell ref="F26:H26"/>
    <mergeCell ref="G27:G28"/>
    <mergeCell ref="I27:I31"/>
    <mergeCell ref="I15:I19"/>
    <mergeCell ref="C20:C25"/>
    <mergeCell ref="D20:D25"/>
    <mergeCell ref="E20:E25"/>
    <mergeCell ref="F20:H20"/>
    <mergeCell ref="G21:G22"/>
    <mergeCell ref="I21:I25"/>
    <mergeCell ref="G9:G10"/>
    <mergeCell ref="H9:H10"/>
    <mergeCell ref="I9:I13"/>
    <mergeCell ref="C14:C19"/>
    <mergeCell ref="D14:D19"/>
    <mergeCell ref="E14:E19"/>
    <mergeCell ref="F14:H14"/>
    <mergeCell ref="F15:F16"/>
    <mergeCell ref="G15:G16"/>
    <mergeCell ref="H15:H16"/>
    <mergeCell ref="C5:C6"/>
    <mergeCell ref="D5:D6"/>
    <mergeCell ref="E5:H6"/>
    <mergeCell ref="I5:I6"/>
    <mergeCell ref="E7:H7"/>
    <mergeCell ref="C8:C13"/>
    <mergeCell ref="D8:D13"/>
    <mergeCell ref="E8:E13"/>
    <mergeCell ref="F8:H8"/>
    <mergeCell ref="F9:F10"/>
  </mergeCells>
  <phoneticPr fontId="1"/>
  <printOptions horizontalCentered="1"/>
  <pageMargins left="0.19685039370078741" right="0.19685039370078741" top="0.78740157480314965" bottom="0.19685039370078741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135"/>
  <sheetViews>
    <sheetView tabSelected="1" view="pageBreakPreview" zoomScale="73" zoomScaleNormal="40" zoomScaleSheetLayoutView="73" workbookViewId="0">
      <selection activeCell="U23" sqref="U23"/>
    </sheetView>
  </sheetViews>
  <sheetFormatPr defaultColWidth="4.125" defaultRowHeight="17.45" customHeight="1"/>
  <cols>
    <col min="1" max="1" width="4.125" style="32"/>
    <col min="2" max="2" width="6.375" style="39" bestFit="1" customWidth="1"/>
    <col min="3" max="3" width="39.25" style="40" customWidth="1"/>
    <col min="4" max="39" width="4.125" style="32"/>
    <col min="40" max="40" width="39.25" style="40" customWidth="1"/>
    <col min="41" max="41" width="6.5" style="39" customWidth="1"/>
    <col min="42" max="16384" width="4.125" style="32"/>
  </cols>
  <sheetData>
    <row r="1" spans="2:42" s="2" customFormat="1" ht="17.45" customHeight="1">
      <c r="B1" s="684" t="s">
        <v>1036</v>
      </c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684"/>
      <c r="W1" s="684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</row>
    <row r="2" spans="2:42" s="2" customFormat="1" ht="17.45" customHeight="1"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</row>
    <row r="3" spans="2:42" s="326" customFormat="1" ht="17.45" customHeight="1">
      <c r="B3" s="323"/>
      <c r="C3" s="324"/>
      <c r="D3" s="685" t="s">
        <v>1037</v>
      </c>
      <c r="E3" s="686"/>
      <c r="F3" s="686"/>
      <c r="G3" s="686"/>
      <c r="H3" s="686"/>
      <c r="I3" s="687"/>
      <c r="J3" s="688">
        <v>43401</v>
      </c>
      <c r="K3" s="689"/>
      <c r="L3" s="689"/>
      <c r="M3" s="689"/>
      <c r="N3" s="689"/>
      <c r="O3" s="690"/>
      <c r="P3" s="688">
        <v>43407</v>
      </c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90"/>
      <c r="AB3" s="688">
        <v>43401</v>
      </c>
      <c r="AC3" s="689"/>
      <c r="AD3" s="689"/>
      <c r="AE3" s="689"/>
      <c r="AF3" s="689"/>
      <c r="AG3" s="690"/>
      <c r="AH3" s="685" t="s">
        <v>1038</v>
      </c>
      <c r="AI3" s="686"/>
      <c r="AJ3" s="686"/>
      <c r="AK3" s="686"/>
      <c r="AL3" s="686"/>
      <c r="AM3" s="687"/>
      <c r="AN3" s="691"/>
      <c r="AO3" s="691"/>
      <c r="AP3" s="325"/>
    </row>
    <row r="4" spans="2:42" s="326" customFormat="1" ht="17.45" customHeight="1">
      <c r="B4" s="323"/>
      <c r="C4" s="324"/>
      <c r="D4" s="681" t="s">
        <v>1039</v>
      </c>
      <c r="E4" s="682"/>
      <c r="F4" s="682"/>
      <c r="G4" s="682"/>
      <c r="H4" s="682"/>
      <c r="I4" s="683"/>
      <c r="J4" s="678" t="s">
        <v>1040</v>
      </c>
      <c r="K4" s="679"/>
      <c r="L4" s="679"/>
      <c r="M4" s="679"/>
      <c r="N4" s="679"/>
      <c r="O4" s="680"/>
      <c r="P4" s="678" t="s">
        <v>1041</v>
      </c>
      <c r="Q4" s="679"/>
      <c r="R4" s="679"/>
      <c r="S4" s="679"/>
      <c r="T4" s="679"/>
      <c r="U4" s="679"/>
      <c r="V4" s="679"/>
      <c r="W4" s="679"/>
      <c r="X4" s="679"/>
      <c r="Y4" s="679"/>
      <c r="Z4" s="679"/>
      <c r="AA4" s="680"/>
      <c r="AB4" s="678" t="s">
        <v>1042</v>
      </c>
      <c r="AC4" s="679"/>
      <c r="AD4" s="679"/>
      <c r="AE4" s="679"/>
      <c r="AF4" s="679"/>
      <c r="AG4" s="680"/>
      <c r="AH4" s="681" t="s">
        <v>1043</v>
      </c>
      <c r="AI4" s="682"/>
      <c r="AJ4" s="682"/>
      <c r="AK4" s="682"/>
      <c r="AL4" s="682"/>
      <c r="AM4" s="683"/>
      <c r="AN4" s="691"/>
      <c r="AO4" s="691"/>
      <c r="AP4" s="325"/>
    </row>
    <row r="5" spans="2:42" s="326" customFormat="1" ht="17.45" customHeight="1">
      <c r="B5" s="323"/>
      <c r="C5" s="324"/>
      <c r="D5" s="681" t="s">
        <v>1044</v>
      </c>
      <c r="E5" s="682"/>
      <c r="F5" s="682"/>
      <c r="G5" s="682"/>
      <c r="H5" s="682"/>
      <c r="I5" s="683"/>
      <c r="J5" s="681" t="s">
        <v>1045</v>
      </c>
      <c r="K5" s="682"/>
      <c r="L5" s="682"/>
      <c r="M5" s="682"/>
      <c r="N5" s="682"/>
      <c r="O5" s="683"/>
      <c r="P5" s="678" t="s">
        <v>1105</v>
      </c>
      <c r="Q5" s="679"/>
      <c r="R5" s="679"/>
      <c r="S5" s="679"/>
      <c r="T5" s="679"/>
      <c r="U5" s="679"/>
      <c r="V5" s="679"/>
      <c r="W5" s="679"/>
      <c r="X5" s="679"/>
      <c r="Y5" s="679"/>
      <c r="Z5" s="679"/>
      <c r="AA5" s="680"/>
      <c r="AB5" s="681" t="s">
        <v>1046</v>
      </c>
      <c r="AC5" s="682"/>
      <c r="AD5" s="682"/>
      <c r="AE5" s="682"/>
      <c r="AF5" s="682"/>
      <c r="AG5" s="683"/>
      <c r="AH5" s="681" t="s">
        <v>1047</v>
      </c>
      <c r="AI5" s="682"/>
      <c r="AJ5" s="682"/>
      <c r="AK5" s="682"/>
      <c r="AL5" s="682"/>
      <c r="AM5" s="683"/>
      <c r="AN5" s="327"/>
      <c r="AO5" s="328"/>
      <c r="AP5" s="325"/>
    </row>
    <row r="6" spans="2:42" s="12" customFormat="1" ht="17.45" customHeight="1">
      <c r="B6" s="329"/>
      <c r="C6" s="40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40"/>
      <c r="AO6" s="329"/>
    </row>
    <row r="7" spans="2:42" s="18" customFormat="1" ht="17.45" customHeight="1" thickBot="1">
      <c r="B7" s="656">
        <v>1</v>
      </c>
      <c r="C7" s="658" t="s">
        <v>1048</v>
      </c>
      <c r="D7" s="330"/>
      <c r="E7" s="331"/>
      <c r="F7" s="331"/>
      <c r="G7" s="331"/>
      <c r="H7" s="331"/>
      <c r="I7" s="331">
        <v>10</v>
      </c>
      <c r="J7" s="2"/>
      <c r="K7" s="2"/>
      <c r="L7" s="2"/>
      <c r="M7" s="332"/>
      <c r="N7" s="332"/>
      <c r="O7" s="332"/>
      <c r="P7" s="740" t="s">
        <v>1106</v>
      </c>
      <c r="Q7" s="740"/>
      <c r="R7" s="740"/>
      <c r="S7" s="740"/>
      <c r="T7" s="741" t="s">
        <v>1107</v>
      </c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2"/>
      <c r="AF7" s="2"/>
      <c r="AG7" s="2"/>
      <c r="AH7" s="32">
        <v>7</v>
      </c>
      <c r="AI7" s="2"/>
      <c r="AJ7" s="2"/>
      <c r="AK7" s="2"/>
      <c r="AL7" s="2"/>
      <c r="AM7" s="2"/>
      <c r="AN7" s="667" t="s">
        <v>1049</v>
      </c>
      <c r="AO7" s="656">
        <v>29</v>
      </c>
    </row>
    <row r="8" spans="2:42" s="18" customFormat="1" ht="17.45" customHeight="1" thickTop="1">
      <c r="B8" s="657"/>
      <c r="C8" s="659"/>
      <c r="D8" s="332"/>
      <c r="E8" s="332"/>
      <c r="F8" s="332"/>
      <c r="G8" s="332"/>
      <c r="H8" s="332"/>
      <c r="I8" s="332"/>
      <c r="J8" s="333"/>
      <c r="K8" s="332"/>
      <c r="L8" s="332"/>
      <c r="M8" s="332"/>
      <c r="N8" s="332"/>
      <c r="O8" s="332"/>
      <c r="P8" s="740" t="s">
        <v>1108</v>
      </c>
      <c r="Q8" s="740"/>
      <c r="R8" s="740"/>
      <c r="S8" s="740"/>
      <c r="T8" s="741" t="s">
        <v>1073</v>
      </c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4"/>
      <c r="AH8" s="335"/>
      <c r="AI8" s="335"/>
      <c r="AJ8" s="335"/>
      <c r="AK8" s="335"/>
      <c r="AL8" s="335"/>
      <c r="AM8" s="336"/>
      <c r="AN8" s="668"/>
      <c r="AO8" s="657"/>
    </row>
    <row r="9" spans="2:42" s="18" customFormat="1" ht="17.45" customHeight="1" thickBot="1">
      <c r="B9" s="337"/>
      <c r="C9" s="41"/>
      <c r="D9" s="2"/>
      <c r="E9" s="671" t="s">
        <v>8</v>
      </c>
      <c r="F9" s="672"/>
      <c r="G9" s="338"/>
      <c r="H9" s="662" t="s">
        <v>1109</v>
      </c>
      <c r="I9" s="662"/>
      <c r="J9" s="340"/>
      <c r="K9" s="331"/>
      <c r="L9" s="331">
        <v>3</v>
      </c>
      <c r="M9" s="332"/>
      <c r="N9" s="332"/>
      <c r="O9" s="332"/>
      <c r="P9" s="740" t="s">
        <v>1110</v>
      </c>
      <c r="Q9" s="740"/>
      <c r="R9" s="740"/>
      <c r="S9" s="740"/>
      <c r="T9" s="741" t="s">
        <v>1072</v>
      </c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41">
        <v>4</v>
      </c>
      <c r="AF9" s="331"/>
      <c r="AG9" s="342"/>
      <c r="AH9" s="662" t="s">
        <v>1111</v>
      </c>
      <c r="AI9" s="662"/>
      <c r="AJ9" s="343"/>
      <c r="AK9" s="673" t="s">
        <v>9</v>
      </c>
      <c r="AL9" s="671"/>
      <c r="AM9" s="2"/>
      <c r="AN9" s="41"/>
      <c r="AO9" s="344"/>
    </row>
    <row r="10" spans="2:42" s="18" customFormat="1" ht="17.45" customHeight="1" thickTop="1">
      <c r="B10" s="337"/>
      <c r="C10" s="40"/>
      <c r="D10" s="2"/>
      <c r="E10" s="671"/>
      <c r="F10" s="672"/>
      <c r="G10" s="338"/>
      <c r="H10" s="662"/>
      <c r="I10" s="663"/>
      <c r="J10" s="332"/>
      <c r="K10" s="332"/>
      <c r="L10" s="345"/>
      <c r="M10" s="332"/>
      <c r="N10" s="332"/>
      <c r="O10" s="332"/>
      <c r="P10" s="740" t="s">
        <v>1112</v>
      </c>
      <c r="Q10" s="740"/>
      <c r="R10" s="740"/>
      <c r="S10" s="740"/>
      <c r="T10" s="741" t="s">
        <v>1113</v>
      </c>
      <c r="U10" s="332"/>
      <c r="V10" s="332"/>
      <c r="W10" s="332"/>
      <c r="X10" s="332"/>
      <c r="Y10" s="332"/>
      <c r="Z10" s="332"/>
      <c r="AA10" s="332"/>
      <c r="AB10" s="332"/>
      <c r="AC10" s="332"/>
      <c r="AD10" s="334"/>
      <c r="AE10" s="332"/>
      <c r="AF10" s="332"/>
      <c r="AG10" s="332"/>
      <c r="AH10" s="664"/>
      <c r="AI10" s="662"/>
      <c r="AJ10" s="343"/>
      <c r="AK10" s="673"/>
      <c r="AL10" s="671"/>
      <c r="AM10" s="2"/>
      <c r="AN10" s="40"/>
      <c r="AO10" s="344"/>
    </row>
    <row r="11" spans="2:42" s="18" customFormat="1" ht="17.45" customHeight="1" thickBot="1">
      <c r="B11" s="669">
        <v>2</v>
      </c>
      <c r="C11" s="658" t="s">
        <v>194</v>
      </c>
      <c r="D11" s="330"/>
      <c r="E11" s="331"/>
      <c r="F11" s="346" t="s">
        <v>1114</v>
      </c>
      <c r="G11" s="332"/>
      <c r="H11" s="347"/>
      <c r="I11" s="348"/>
      <c r="J11" s="332"/>
      <c r="K11" s="332"/>
      <c r="L11" s="345"/>
      <c r="M11" s="332"/>
      <c r="N11" s="332"/>
      <c r="O11" s="332"/>
      <c r="P11" s="740" t="s">
        <v>1115</v>
      </c>
      <c r="Q11" s="740"/>
      <c r="R11" s="740"/>
      <c r="S11" s="740"/>
      <c r="T11" s="741" t="s">
        <v>1072</v>
      </c>
      <c r="U11" s="332"/>
      <c r="V11" s="332"/>
      <c r="W11" s="332"/>
      <c r="X11" s="332"/>
      <c r="Y11" s="332"/>
      <c r="Z11" s="332"/>
      <c r="AA11" s="332"/>
      <c r="AB11" s="332"/>
      <c r="AC11" s="332"/>
      <c r="AD11" s="334"/>
      <c r="AE11" s="332"/>
      <c r="AF11" s="332"/>
      <c r="AG11" s="332"/>
      <c r="AH11" s="349"/>
      <c r="AI11" s="332"/>
      <c r="AJ11" s="332"/>
      <c r="AK11" s="350" t="s">
        <v>1116</v>
      </c>
      <c r="AL11" s="2"/>
      <c r="AM11" s="2"/>
      <c r="AN11" s="667" t="s">
        <v>135</v>
      </c>
      <c r="AO11" s="669">
        <v>30</v>
      </c>
    </row>
    <row r="12" spans="2:42" s="18" customFormat="1" ht="17.45" customHeight="1" thickTop="1">
      <c r="B12" s="670"/>
      <c r="C12" s="659"/>
      <c r="D12" s="332"/>
      <c r="E12" s="332"/>
      <c r="F12" s="332"/>
      <c r="G12" s="333"/>
      <c r="H12" s="347"/>
      <c r="I12" s="348"/>
      <c r="J12" s="332"/>
      <c r="K12" s="332"/>
      <c r="L12" s="345"/>
      <c r="M12" s="332"/>
      <c r="N12" s="332"/>
      <c r="O12" s="332"/>
      <c r="P12" s="740" t="s">
        <v>1117</v>
      </c>
      <c r="Q12" s="740"/>
      <c r="R12" s="740"/>
      <c r="S12" s="740"/>
      <c r="T12" s="741" t="s">
        <v>1113</v>
      </c>
      <c r="U12" s="332"/>
      <c r="V12" s="332"/>
      <c r="W12" s="332"/>
      <c r="X12" s="332"/>
      <c r="Y12" s="332"/>
      <c r="Z12" s="332"/>
      <c r="AA12" s="332"/>
      <c r="AB12" s="332"/>
      <c r="AC12" s="332"/>
      <c r="AD12" s="334"/>
      <c r="AE12" s="332"/>
      <c r="AF12" s="332"/>
      <c r="AG12" s="332"/>
      <c r="AH12" s="349"/>
      <c r="AI12" s="332"/>
      <c r="AJ12" s="334"/>
      <c r="AK12" s="335"/>
      <c r="AL12" s="335"/>
      <c r="AM12" s="336"/>
      <c r="AN12" s="668"/>
      <c r="AO12" s="670"/>
    </row>
    <row r="13" spans="2:42" s="18" customFormat="1" ht="17.45" customHeight="1" thickBot="1">
      <c r="B13" s="337"/>
      <c r="C13" s="41"/>
      <c r="D13" s="332"/>
      <c r="E13" s="662" t="s">
        <v>1118</v>
      </c>
      <c r="F13" s="662"/>
      <c r="G13" s="340"/>
      <c r="H13" s="331"/>
      <c r="I13" s="351"/>
      <c r="J13" s="332"/>
      <c r="K13" s="332"/>
      <c r="L13" s="345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4"/>
      <c r="AE13" s="332"/>
      <c r="AF13" s="332"/>
      <c r="AG13" s="332"/>
      <c r="AH13" s="349"/>
      <c r="AI13" s="332"/>
      <c r="AJ13" s="342"/>
      <c r="AK13" s="662" t="s">
        <v>1119</v>
      </c>
      <c r="AL13" s="662"/>
      <c r="AM13" s="332"/>
      <c r="AN13" s="352"/>
      <c r="AO13" s="344"/>
    </row>
    <row r="14" spans="2:42" s="18" customFormat="1" ht="17.45" customHeight="1" thickTop="1">
      <c r="B14" s="337"/>
      <c r="C14" s="40"/>
      <c r="D14" s="332"/>
      <c r="E14" s="662"/>
      <c r="F14" s="663"/>
      <c r="G14" s="2"/>
      <c r="H14" s="2"/>
      <c r="I14" s="2">
        <v>1</v>
      </c>
      <c r="J14" s="332"/>
      <c r="K14" s="332"/>
      <c r="L14" s="345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4"/>
      <c r="AE14" s="332"/>
      <c r="AF14" s="332"/>
      <c r="AG14" s="332"/>
      <c r="AH14" s="353">
        <v>0</v>
      </c>
      <c r="AI14" s="335"/>
      <c r="AJ14" s="336"/>
      <c r="AK14" s="664"/>
      <c r="AL14" s="662"/>
      <c r="AM14" s="332"/>
      <c r="AN14" s="354"/>
      <c r="AO14" s="344"/>
    </row>
    <row r="15" spans="2:42" s="18" customFormat="1" ht="17.45" customHeight="1">
      <c r="B15" s="665">
        <v>3</v>
      </c>
      <c r="C15" s="658" t="s">
        <v>171</v>
      </c>
      <c r="D15" s="355"/>
      <c r="E15" s="356"/>
      <c r="F15" s="357"/>
      <c r="G15" s="2"/>
      <c r="H15" s="2"/>
      <c r="I15" s="2"/>
      <c r="J15" s="332"/>
      <c r="K15" s="332"/>
      <c r="L15" s="345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4"/>
      <c r="AE15" s="332"/>
      <c r="AF15" s="332"/>
      <c r="AG15" s="332"/>
      <c r="AH15" s="2"/>
      <c r="AI15" s="2"/>
      <c r="AJ15" s="2"/>
      <c r="AK15" s="355"/>
      <c r="AL15" s="356"/>
      <c r="AM15" s="357"/>
      <c r="AN15" s="667" t="s">
        <v>168</v>
      </c>
      <c r="AO15" s="669">
        <v>31</v>
      </c>
    </row>
    <row r="16" spans="2:42" s="18" customFormat="1" ht="17.45" customHeight="1">
      <c r="B16" s="666"/>
      <c r="C16" s="659"/>
      <c r="D16" s="332"/>
      <c r="E16" s="332"/>
      <c r="F16" s="358">
        <v>0</v>
      </c>
      <c r="G16" s="2"/>
      <c r="H16" s="2"/>
      <c r="I16" s="2"/>
      <c r="J16" s="332"/>
      <c r="K16" s="332"/>
      <c r="L16" s="345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4"/>
      <c r="AE16" s="332"/>
      <c r="AF16" s="332"/>
      <c r="AG16" s="332"/>
      <c r="AH16" s="2"/>
      <c r="AI16" s="2"/>
      <c r="AJ16" s="2"/>
      <c r="AK16" s="126">
        <v>2</v>
      </c>
      <c r="AL16" s="332"/>
      <c r="AM16" s="332"/>
      <c r="AN16" s="668"/>
      <c r="AO16" s="670"/>
    </row>
    <row r="17" spans="2:42" s="18" customFormat="1" ht="17.45" customHeight="1" thickBot="1">
      <c r="B17" s="337"/>
      <c r="C17" s="41"/>
      <c r="D17" s="2"/>
      <c r="E17" s="2"/>
      <c r="F17" s="2"/>
      <c r="G17" s="2"/>
      <c r="H17" s="2"/>
      <c r="I17" s="2"/>
      <c r="J17" s="332"/>
      <c r="K17" s="662" t="s">
        <v>1120</v>
      </c>
      <c r="L17" s="663"/>
      <c r="M17" s="2"/>
      <c r="N17" s="2"/>
      <c r="O17" s="2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31" t="s">
        <v>1121</v>
      </c>
      <c r="AC17" s="331"/>
      <c r="AD17" s="342"/>
      <c r="AE17" s="662" t="s">
        <v>1122</v>
      </c>
      <c r="AF17" s="662"/>
      <c r="AG17" s="332"/>
      <c r="AH17" s="2"/>
      <c r="AI17" s="2"/>
      <c r="AJ17" s="2"/>
      <c r="AK17" s="2"/>
      <c r="AL17" s="2"/>
      <c r="AM17" s="2"/>
      <c r="AN17" s="352"/>
      <c r="AO17" s="344"/>
    </row>
    <row r="18" spans="2:42" s="18" customFormat="1" ht="17.45" customHeight="1" thickTop="1">
      <c r="B18" s="337"/>
      <c r="C18" s="40"/>
      <c r="D18" s="2"/>
      <c r="E18" s="2"/>
      <c r="F18" s="2"/>
      <c r="G18" s="2"/>
      <c r="H18" s="2"/>
      <c r="I18" s="2"/>
      <c r="J18" s="332"/>
      <c r="K18" s="662"/>
      <c r="L18" s="662"/>
      <c r="M18" s="359"/>
      <c r="N18" s="335"/>
      <c r="O18" s="336"/>
      <c r="P18" s="2"/>
      <c r="Q18" s="2"/>
      <c r="R18" s="2"/>
      <c r="S18" s="2"/>
      <c r="T18" s="2"/>
      <c r="U18" s="2"/>
      <c r="V18" s="2"/>
      <c r="W18" s="2"/>
      <c r="X18" s="2"/>
      <c r="Y18" s="332"/>
      <c r="Z18" s="332"/>
      <c r="AA18" s="334"/>
      <c r="AB18" s="332"/>
      <c r="AC18" s="332"/>
      <c r="AD18" s="332"/>
      <c r="AE18" s="664"/>
      <c r="AF18" s="662"/>
      <c r="AG18" s="332"/>
      <c r="AH18" s="2"/>
      <c r="AI18" s="2"/>
      <c r="AJ18" s="2"/>
      <c r="AK18" s="2"/>
      <c r="AL18" s="2"/>
      <c r="AM18" s="2"/>
      <c r="AN18" s="354"/>
      <c r="AO18" s="344"/>
    </row>
    <row r="19" spans="2:42" s="18" customFormat="1" ht="17.45" customHeight="1" thickBot="1">
      <c r="B19" s="665">
        <v>4</v>
      </c>
      <c r="C19" s="658" t="s">
        <v>132</v>
      </c>
      <c r="D19" s="330"/>
      <c r="E19" s="331"/>
      <c r="F19" s="331">
        <v>5</v>
      </c>
      <c r="G19" s="2"/>
      <c r="H19" s="2"/>
      <c r="I19" s="2"/>
      <c r="J19" s="332"/>
      <c r="K19" s="332"/>
      <c r="L19" s="332"/>
      <c r="M19" s="333"/>
      <c r="N19" s="332"/>
      <c r="O19" s="345"/>
      <c r="P19" s="2"/>
      <c r="Q19" s="2"/>
      <c r="R19" s="2"/>
      <c r="S19" s="2"/>
      <c r="T19" s="2"/>
      <c r="U19" s="2"/>
      <c r="V19" s="2"/>
      <c r="W19" s="2"/>
      <c r="X19" s="2"/>
      <c r="Y19" s="332"/>
      <c r="Z19" s="332"/>
      <c r="AA19" s="334"/>
      <c r="AB19" s="332"/>
      <c r="AC19" s="332"/>
      <c r="AD19" s="332"/>
      <c r="AE19" s="349"/>
      <c r="AF19" s="332"/>
      <c r="AG19" s="332"/>
      <c r="AH19" s="2"/>
      <c r="AI19" s="2"/>
      <c r="AJ19" s="2"/>
      <c r="AK19" s="32">
        <v>0</v>
      </c>
      <c r="AL19" s="2"/>
      <c r="AM19" s="2"/>
      <c r="AN19" s="667" t="s">
        <v>303</v>
      </c>
      <c r="AO19" s="669">
        <v>32</v>
      </c>
    </row>
    <row r="20" spans="2:42" s="18" customFormat="1" ht="17.45" customHeight="1" thickTop="1">
      <c r="B20" s="666"/>
      <c r="C20" s="659"/>
      <c r="D20" s="332"/>
      <c r="E20" s="332"/>
      <c r="F20" s="332"/>
      <c r="G20" s="333"/>
      <c r="H20" s="2"/>
      <c r="I20" s="2"/>
      <c r="J20" s="332"/>
      <c r="K20" s="332"/>
      <c r="L20" s="332"/>
      <c r="M20" s="333"/>
      <c r="N20" s="332"/>
      <c r="O20" s="345"/>
      <c r="P20" s="2"/>
      <c r="Q20" s="2"/>
      <c r="R20" s="2"/>
      <c r="S20" s="2"/>
      <c r="T20" s="2"/>
      <c r="U20" s="2"/>
      <c r="V20" s="2"/>
      <c r="W20" s="2"/>
      <c r="X20" s="2"/>
      <c r="Y20" s="332"/>
      <c r="Z20" s="332"/>
      <c r="AA20" s="334"/>
      <c r="AB20" s="332"/>
      <c r="AC20" s="332"/>
      <c r="AD20" s="332"/>
      <c r="AE20" s="349"/>
      <c r="AF20" s="332"/>
      <c r="AG20" s="332"/>
      <c r="AH20" s="2"/>
      <c r="AI20" s="2"/>
      <c r="AJ20" s="2"/>
      <c r="AK20" s="360"/>
      <c r="AL20" s="361"/>
      <c r="AM20" s="361"/>
      <c r="AN20" s="668"/>
      <c r="AO20" s="670"/>
    </row>
    <row r="21" spans="2:42" s="18" customFormat="1" ht="17.45" customHeight="1" thickBot="1">
      <c r="B21" s="337"/>
      <c r="C21" s="41"/>
      <c r="D21" s="332"/>
      <c r="E21" s="662" t="s">
        <v>1123</v>
      </c>
      <c r="F21" s="662"/>
      <c r="G21" s="340"/>
      <c r="H21" s="331"/>
      <c r="I21" s="331">
        <v>2</v>
      </c>
      <c r="J21" s="332"/>
      <c r="K21" s="332"/>
      <c r="L21" s="332"/>
      <c r="M21" s="333"/>
      <c r="N21" s="332"/>
      <c r="O21" s="345"/>
      <c r="P21" s="2"/>
      <c r="Q21" s="2"/>
      <c r="R21" s="2"/>
      <c r="S21" s="2"/>
      <c r="T21" s="2"/>
      <c r="U21" s="2"/>
      <c r="V21" s="2"/>
      <c r="W21" s="2"/>
      <c r="X21" s="2"/>
      <c r="Y21" s="332"/>
      <c r="Z21" s="332"/>
      <c r="AA21" s="334"/>
      <c r="AB21" s="332"/>
      <c r="AC21" s="332"/>
      <c r="AD21" s="332"/>
      <c r="AE21" s="349"/>
      <c r="AF21" s="332"/>
      <c r="AG21" s="332"/>
      <c r="AH21" s="341">
        <v>2</v>
      </c>
      <c r="AI21" s="331"/>
      <c r="AJ21" s="351"/>
      <c r="AK21" s="664" t="s">
        <v>1124</v>
      </c>
      <c r="AL21" s="662"/>
      <c r="AM21" s="332"/>
      <c r="AN21" s="352"/>
      <c r="AO21" s="344"/>
    </row>
    <row r="22" spans="2:42" s="18" customFormat="1" ht="17.45" customHeight="1" thickTop="1">
      <c r="B22" s="337"/>
      <c r="C22" s="40"/>
      <c r="D22" s="332"/>
      <c r="E22" s="662"/>
      <c r="F22" s="663"/>
      <c r="G22" s="332"/>
      <c r="H22" s="332"/>
      <c r="I22" s="332"/>
      <c r="J22" s="333"/>
      <c r="K22" s="332"/>
      <c r="L22" s="332"/>
      <c r="M22" s="333"/>
      <c r="N22" s="332"/>
      <c r="O22" s="345"/>
      <c r="P22" s="2"/>
      <c r="Q22" s="2"/>
      <c r="R22" s="2"/>
      <c r="S22" s="2"/>
      <c r="T22" s="2"/>
      <c r="U22" s="2"/>
      <c r="V22" s="2"/>
      <c r="W22" s="2"/>
      <c r="X22" s="2"/>
      <c r="Y22" s="332"/>
      <c r="Z22" s="332"/>
      <c r="AA22" s="334"/>
      <c r="AB22" s="332"/>
      <c r="AC22" s="332"/>
      <c r="AD22" s="332"/>
      <c r="AE22" s="349"/>
      <c r="AF22" s="332"/>
      <c r="AG22" s="334"/>
      <c r="AH22" s="332"/>
      <c r="AI22" s="332"/>
      <c r="AJ22" s="362"/>
      <c r="AK22" s="662"/>
      <c r="AL22" s="662"/>
      <c r="AM22" s="332"/>
      <c r="AN22" s="354"/>
      <c r="AO22" s="344"/>
    </row>
    <row r="23" spans="2:42" s="18" customFormat="1" ht="17.45" customHeight="1" thickBot="1">
      <c r="B23" s="665">
        <v>5</v>
      </c>
      <c r="C23" s="658" t="s">
        <v>204</v>
      </c>
      <c r="D23" s="355"/>
      <c r="E23" s="356"/>
      <c r="F23" s="357"/>
      <c r="G23" s="332"/>
      <c r="H23" s="332"/>
      <c r="I23" s="332"/>
      <c r="J23" s="333"/>
      <c r="K23" s="332"/>
      <c r="L23" s="332"/>
      <c r="M23" s="333"/>
      <c r="N23" s="332"/>
      <c r="O23" s="345"/>
      <c r="P23" s="2"/>
      <c r="Q23" s="2"/>
      <c r="R23" s="2"/>
      <c r="S23" s="2"/>
      <c r="T23" s="2"/>
      <c r="U23" s="2"/>
      <c r="V23" s="2"/>
      <c r="W23" s="2"/>
      <c r="X23" s="2"/>
      <c r="Y23" s="332"/>
      <c r="Z23" s="332"/>
      <c r="AA23" s="334"/>
      <c r="AB23" s="332"/>
      <c r="AC23" s="332"/>
      <c r="AD23" s="332"/>
      <c r="AE23" s="349"/>
      <c r="AF23" s="332"/>
      <c r="AG23" s="334"/>
      <c r="AH23" s="332"/>
      <c r="AI23" s="332"/>
      <c r="AJ23" s="334"/>
      <c r="AK23" s="331"/>
      <c r="AL23" s="331"/>
      <c r="AM23" s="351"/>
      <c r="AN23" s="667" t="s">
        <v>174</v>
      </c>
      <c r="AO23" s="677">
        <v>33</v>
      </c>
      <c r="AP23" s="363"/>
    </row>
    <row r="24" spans="2:42" s="18" customFormat="1" ht="17.45" customHeight="1" thickTop="1">
      <c r="B24" s="666"/>
      <c r="C24" s="659"/>
      <c r="D24" s="332"/>
      <c r="E24" s="332"/>
      <c r="F24" s="332">
        <v>1</v>
      </c>
      <c r="G24" s="332"/>
      <c r="H24" s="332"/>
      <c r="I24" s="332"/>
      <c r="J24" s="333"/>
      <c r="K24" s="332"/>
      <c r="L24" s="332"/>
      <c r="M24" s="333"/>
      <c r="N24" s="332"/>
      <c r="O24" s="345"/>
      <c r="P24" s="2"/>
      <c r="Q24" s="2"/>
      <c r="R24" s="2"/>
      <c r="S24" s="2"/>
      <c r="T24" s="2"/>
      <c r="U24" s="2"/>
      <c r="V24" s="2"/>
      <c r="W24" s="2"/>
      <c r="X24" s="2"/>
      <c r="Y24" s="332"/>
      <c r="Z24" s="332"/>
      <c r="AA24" s="334"/>
      <c r="AB24" s="332"/>
      <c r="AC24" s="332"/>
      <c r="AD24" s="332"/>
      <c r="AE24" s="349"/>
      <c r="AF24" s="332"/>
      <c r="AG24" s="334"/>
      <c r="AH24" s="332"/>
      <c r="AI24" s="332"/>
      <c r="AJ24" s="332"/>
      <c r="AK24" s="126">
        <v>3</v>
      </c>
      <c r="AL24" s="332"/>
      <c r="AM24" s="332"/>
      <c r="AN24" s="668"/>
      <c r="AO24" s="677"/>
      <c r="AP24" s="363"/>
    </row>
    <row r="25" spans="2:42" s="18" customFormat="1" ht="17.45" customHeight="1" thickBot="1">
      <c r="B25" s="337"/>
      <c r="C25" s="41"/>
      <c r="D25" s="2"/>
      <c r="E25" s="671" t="s">
        <v>74</v>
      </c>
      <c r="F25" s="672"/>
      <c r="G25" s="338"/>
      <c r="H25" s="662" t="s">
        <v>1125</v>
      </c>
      <c r="I25" s="662"/>
      <c r="J25" s="340"/>
      <c r="K25" s="331"/>
      <c r="L25" s="331"/>
      <c r="M25" s="333"/>
      <c r="N25" s="332"/>
      <c r="O25" s="345"/>
      <c r="P25" s="2"/>
      <c r="Q25" s="2"/>
      <c r="R25" s="2"/>
      <c r="S25" s="2"/>
      <c r="T25" s="2"/>
      <c r="U25" s="2"/>
      <c r="V25" s="2"/>
      <c r="W25" s="2"/>
      <c r="X25" s="2"/>
      <c r="Y25" s="332"/>
      <c r="Z25" s="332"/>
      <c r="AA25" s="334"/>
      <c r="AB25" s="332"/>
      <c r="AC25" s="332"/>
      <c r="AD25" s="332"/>
      <c r="AE25" s="330"/>
      <c r="AF25" s="331"/>
      <c r="AG25" s="342"/>
      <c r="AH25" s="662" t="s">
        <v>1050</v>
      </c>
      <c r="AI25" s="662"/>
      <c r="AJ25" s="343"/>
      <c r="AK25" s="673" t="s">
        <v>103</v>
      </c>
      <c r="AL25" s="671"/>
      <c r="AM25" s="2"/>
      <c r="AN25" s="352"/>
      <c r="AO25" s="344"/>
    </row>
    <row r="26" spans="2:42" s="18" customFormat="1" ht="17.45" customHeight="1" thickTop="1">
      <c r="B26" s="337"/>
      <c r="C26" s="40"/>
      <c r="D26" s="2"/>
      <c r="E26" s="671"/>
      <c r="F26" s="672"/>
      <c r="G26" s="338"/>
      <c r="H26" s="662"/>
      <c r="I26" s="663"/>
      <c r="J26" s="2"/>
      <c r="K26" s="2"/>
      <c r="L26" s="364" t="s">
        <v>1126</v>
      </c>
      <c r="M26" s="332"/>
      <c r="N26" s="332"/>
      <c r="O26" s="345"/>
      <c r="P26" s="2"/>
      <c r="Q26" s="2"/>
      <c r="R26" s="2"/>
      <c r="S26" s="2"/>
      <c r="T26" s="2"/>
      <c r="U26" s="2"/>
      <c r="V26" s="2"/>
      <c r="W26" s="2"/>
      <c r="X26" s="2"/>
      <c r="Y26" s="332"/>
      <c r="Z26" s="332"/>
      <c r="AA26" s="334"/>
      <c r="AB26" s="332"/>
      <c r="AC26" s="332"/>
      <c r="AD26" s="332"/>
      <c r="AE26" s="32">
        <v>0</v>
      </c>
      <c r="AF26" s="2"/>
      <c r="AG26" s="2"/>
      <c r="AH26" s="664"/>
      <c r="AI26" s="662"/>
      <c r="AJ26" s="343"/>
      <c r="AK26" s="673"/>
      <c r="AL26" s="671"/>
      <c r="AM26" s="2"/>
      <c r="AN26" s="354"/>
      <c r="AO26" s="344"/>
    </row>
    <row r="27" spans="2:42" s="18" customFormat="1" ht="17.45" customHeight="1">
      <c r="B27" s="665">
        <v>6</v>
      </c>
      <c r="C27" s="658" t="s">
        <v>181</v>
      </c>
      <c r="D27" s="2"/>
      <c r="E27" s="2"/>
      <c r="F27" s="2">
        <v>0</v>
      </c>
      <c r="G27" s="332"/>
      <c r="H27" s="332"/>
      <c r="I27" s="345"/>
      <c r="J27" s="2"/>
      <c r="K27" s="2"/>
      <c r="L27" s="2"/>
      <c r="M27" s="365"/>
      <c r="N27" s="332"/>
      <c r="O27" s="345"/>
      <c r="P27" s="2"/>
      <c r="Q27" s="2"/>
      <c r="R27" s="2"/>
      <c r="S27" s="2"/>
      <c r="T27" s="2"/>
      <c r="U27" s="2"/>
      <c r="V27" s="2"/>
      <c r="W27" s="2"/>
      <c r="X27" s="2"/>
      <c r="Y27" s="332"/>
      <c r="Z27" s="332"/>
      <c r="AA27" s="334"/>
      <c r="AB27" s="332"/>
      <c r="AC27" s="332"/>
      <c r="AD27" s="366"/>
      <c r="AE27" s="2"/>
      <c r="AF27" s="2"/>
      <c r="AG27" s="2"/>
      <c r="AH27" s="349"/>
      <c r="AI27" s="332"/>
      <c r="AJ27" s="332"/>
      <c r="AK27" s="32">
        <v>0</v>
      </c>
      <c r="AL27" s="2"/>
      <c r="AM27" s="2"/>
      <c r="AN27" s="667" t="s">
        <v>312</v>
      </c>
      <c r="AO27" s="677">
        <v>34</v>
      </c>
      <c r="AP27" s="363"/>
    </row>
    <row r="28" spans="2:42" s="18" customFormat="1" ht="17.45" customHeight="1">
      <c r="B28" s="666"/>
      <c r="C28" s="659"/>
      <c r="D28" s="361"/>
      <c r="E28" s="361"/>
      <c r="F28" s="367"/>
      <c r="G28" s="332"/>
      <c r="H28" s="332"/>
      <c r="I28" s="345"/>
      <c r="J28" s="2"/>
      <c r="K28" s="2"/>
      <c r="L28" s="2"/>
      <c r="M28" s="365"/>
      <c r="N28" s="332"/>
      <c r="O28" s="345"/>
      <c r="P28" s="2"/>
      <c r="Q28" s="2"/>
      <c r="R28" s="2"/>
      <c r="S28" s="2"/>
      <c r="T28" s="2"/>
      <c r="U28" s="2"/>
      <c r="V28" s="2"/>
      <c r="W28" s="2"/>
      <c r="X28" s="2"/>
      <c r="Y28" s="332"/>
      <c r="Z28" s="332"/>
      <c r="AA28" s="334"/>
      <c r="AB28" s="332"/>
      <c r="AC28" s="332"/>
      <c r="AD28" s="366"/>
      <c r="AE28" s="2"/>
      <c r="AF28" s="2"/>
      <c r="AG28" s="2"/>
      <c r="AH28" s="349"/>
      <c r="AI28" s="332"/>
      <c r="AJ28" s="332"/>
      <c r="AK28" s="360"/>
      <c r="AL28" s="361"/>
      <c r="AM28" s="361"/>
      <c r="AN28" s="668"/>
      <c r="AO28" s="677"/>
      <c r="AP28" s="363"/>
    </row>
    <row r="29" spans="2:42" s="18" customFormat="1" ht="17.45" customHeight="1" thickBot="1">
      <c r="B29" s="337"/>
      <c r="C29" s="41"/>
      <c r="D29" s="332"/>
      <c r="E29" s="662" t="s">
        <v>1127</v>
      </c>
      <c r="F29" s="663"/>
      <c r="G29" s="330"/>
      <c r="H29" s="331"/>
      <c r="I29" s="351"/>
      <c r="J29" s="2"/>
      <c r="K29" s="2"/>
      <c r="L29" s="2"/>
      <c r="M29" s="365"/>
      <c r="N29" s="332"/>
      <c r="O29" s="345"/>
      <c r="P29" s="2"/>
      <c r="Q29" s="2"/>
      <c r="R29" s="2"/>
      <c r="S29" s="2"/>
      <c r="T29" s="2"/>
      <c r="U29" s="2"/>
      <c r="V29" s="2"/>
      <c r="W29" s="2"/>
      <c r="X29" s="2"/>
      <c r="Y29" s="332"/>
      <c r="Z29" s="332"/>
      <c r="AA29" s="334"/>
      <c r="AB29" s="332"/>
      <c r="AC29" s="332"/>
      <c r="AD29" s="366"/>
      <c r="AE29" s="2"/>
      <c r="AF29" s="2"/>
      <c r="AG29" s="2"/>
      <c r="AH29" s="330"/>
      <c r="AI29" s="331"/>
      <c r="AJ29" s="351"/>
      <c r="AK29" s="664" t="s">
        <v>1128</v>
      </c>
      <c r="AL29" s="662"/>
      <c r="AM29" s="332"/>
      <c r="AN29" s="41"/>
      <c r="AO29" s="344"/>
    </row>
    <row r="30" spans="2:42" s="18" customFormat="1" ht="17.45" customHeight="1" thickTop="1">
      <c r="B30" s="337"/>
      <c r="C30" s="40"/>
      <c r="D30" s="332"/>
      <c r="E30" s="662"/>
      <c r="F30" s="662"/>
      <c r="G30" s="359"/>
      <c r="H30" s="2"/>
      <c r="I30" s="2">
        <v>0</v>
      </c>
      <c r="J30" s="2"/>
      <c r="K30" s="2"/>
      <c r="L30" s="2"/>
      <c r="M30" s="365"/>
      <c r="N30" s="332"/>
      <c r="O30" s="345"/>
      <c r="P30" s="2"/>
      <c r="Q30" s="2"/>
      <c r="R30" s="2"/>
      <c r="S30" s="2"/>
      <c r="T30" s="2"/>
      <c r="U30" s="2"/>
      <c r="V30" s="2"/>
      <c r="W30" s="2"/>
      <c r="X30" s="2"/>
      <c r="Y30" s="332"/>
      <c r="Z30" s="332"/>
      <c r="AA30" s="334"/>
      <c r="AB30" s="332"/>
      <c r="AC30" s="332"/>
      <c r="AD30" s="366"/>
      <c r="AE30" s="2"/>
      <c r="AF30" s="2"/>
      <c r="AG30" s="2"/>
      <c r="AH30" s="32">
        <v>0</v>
      </c>
      <c r="AI30" s="2"/>
      <c r="AJ30" s="362"/>
      <c r="AK30" s="662"/>
      <c r="AL30" s="662"/>
      <c r="AM30" s="332"/>
      <c r="AN30" s="40"/>
      <c r="AO30" s="344"/>
    </row>
    <row r="31" spans="2:42" s="18" customFormat="1" ht="17.45" customHeight="1" thickBot="1">
      <c r="B31" s="674">
        <v>7</v>
      </c>
      <c r="C31" s="658" t="s">
        <v>1051</v>
      </c>
      <c r="D31" s="330"/>
      <c r="E31" s="331"/>
      <c r="F31" s="331"/>
      <c r="G31" s="333"/>
      <c r="H31" s="2"/>
      <c r="I31" s="2"/>
      <c r="J31" s="2"/>
      <c r="K31" s="2"/>
      <c r="L31" s="2"/>
      <c r="M31" s="365"/>
      <c r="N31" s="332"/>
      <c r="O31" s="345"/>
      <c r="P31" s="2"/>
      <c r="Q31" s="2"/>
      <c r="R31" s="2"/>
      <c r="S31" s="2"/>
      <c r="T31" s="2"/>
      <c r="U31" s="2"/>
      <c r="V31" s="2"/>
      <c r="W31" s="2"/>
      <c r="X31" s="2"/>
      <c r="Y31" s="332"/>
      <c r="Z31" s="332"/>
      <c r="AA31" s="334"/>
      <c r="AB31" s="332"/>
      <c r="AC31" s="332"/>
      <c r="AD31" s="366"/>
      <c r="AE31" s="2"/>
      <c r="AF31" s="2"/>
      <c r="AG31" s="2"/>
      <c r="AH31" s="2"/>
      <c r="AI31" s="2"/>
      <c r="AJ31" s="334"/>
      <c r="AK31" s="331"/>
      <c r="AL31" s="331"/>
      <c r="AM31" s="351"/>
      <c r="AN31" s="667" t="s">
        <v>1052</v>
      </c>
      <c r="AO31" s="674">
        <v>35</v>
      </c>
    </row>
    <row r="32" spans="2:42" s="18" customFormat="1" ht="17.45" customHeight="1" thickTop="1" thickBot="1">
      <c r="B32" s="675"/>
      <c r="C32" s="659"/>
      <c r="D32" s="332"/>
      <c r="E32" s="332"/>
      <c r="F32" s="332">
        <v>3</v>
      </c>
      <c r="G32" s="2"/>
      <c r="H32" s="2"/>
      <c r="I32" s="2"/>
      <c r="J32" s="2"/>
      <c r="K32" s="671" t="s">
        <v>124</v>
      </c>
      <c r="L32" s="672"/>
      <c r="M32" s="365"/>
      <c r="N32" s="662" t="s">
        <v>1129</v>
      </c>
      <c r="O32" s="663"/>
      <c r="P32" s="2"/>
      <c r="Q32" s="2"/>
      <c r="R32" s="2">
        <v>2</v>
      </c>
      <c r="S32" s="2"/>
      <c r="T32" s="2"/>
      <c r="U32" s="2"/>
      <c r="V32" s="2"/>
      <c r="W32" s="2"/>
      <c r="X32" s="2"/>
      <c r="Y32" s="341">
        <v>0</v>
      </c>
      <c r="Z32" s="331"/>
      <c r="AA32" s="342"/>
      <c r="AB32" s="662" t="s">
        <v>1130</v>
      </c>
      <c r="AC32" s="662"/>
      <c r="AD32" s="366"/>
      <c r="AE32" s="673" t="s">
        <v>126</v>
      </c>
      <c r="AF32" s="671"/>
      <c r="AG32" s="2"/>
      <c r="AH32" s="2"/>
      <c r="AI32" s="2"/>
      <c r="AJ32" s="2"/>
      <c r="AK32" s="126">
        <v>2</v>
      </c>
      <c r="AL32" s="332"/>
      <c r="AM32" s="332"/>
      <c r="AN32" s="668"/>
      <c r="AO32" s="675"/>
    </row>
    <row r="33" spans="2:41" s="18" customFormat="1" ht="17.45" customHeight="1" thickTop="1">
      <c r="B33" s="337"/>
      <c r="C33" s="40"/>
      <c r="D33" s="2"/>
      <c r="E33" s="2"/>
      <c r="F33" s="2"/>
      <c r="G33" s="2"/>
      <c r="H33" s="2"/>
      <c r="I33" s="2"/>
      <c r="J33" s="2"/>
      <c r="K33" s="671"/>
      <c r="L33" s="672"/>
      <c r="M33" s="338"/>
      <c r="N33" s="662"/>
      <c r="O33" s="662"/>
      <c r="P33" s="359"/>
      <c r="Q33" s="335"/>
      <c r="R33" s="336"/>
      <c r="S33" s="332"/>
      <c r="T33" s="332"/>
      <c r="U33" s="332"/>
      <c r="V33" s="332"/>
      <c r="W33" s="332"/>
      <c r="X33" s="332"/>
      <c r="Y33" s="349"/>
      <c r="Z33" s="332"/>
      <c r="AA33" s="332"/>
      <c r="AB33" s="664"/>
      <c r="AC33" s="662"/>
      <c r="AD33" s="343"/>
      <c r="AE33" s="673"/>
      <c r="AF33" s="671"/>
      <c r="AG33" s="2"/>
      <c r="AH33" s="2"/>
      <c r="AI33" s="2"/>
      <c r="AJ33" s="2"/>
      <c r="AK33" s="2"/>
      <c r="AL33" s="2"/>
      <c r="AM33" s="2"/>
      <c r="AN33" s="40"/>
      <c r="AO33" s="344"/>
    </row>
    <row r="34" spans="2:41" s="18" customFormat="1" ht="17.45" customHeight="1">
      <c r="B34" s="337"/>
      <c r="C34" s="40"/>
      <c r="D34" s="2"/>
      <c r="E34" s="2"/>
      <c r="F34" s="2"/>
      <c r="G34" s="2"/>
      <c r="H34" s="2"/>
      <c r="I34" s="2"/>
      <c r="J34" s="2"/>
      <c r="K34" s="2"/>
      <c r="L34" s="2"/>
      <c r="M34" s="365"/>
      <c r="N34" s="332"/>
      <c r="O34" s="332"/>
      <c r="P34" s="333"/>
      <c r="Q34" s="332"/>
      <c r="R34" s="345"/>
      <c r="S34" s="332"/>
      <c r="T34" s="332"/>
      <c r="U34" s="332"/>
      <c r="V34" s="332"/>
      <c r="W34" s="332"/>
      <c r="X34" s="332"/>
      <c r="Y34" s="349"/>
      <c r="Z34" s="332"/>
      <c r="AA34" s="332"/>
      <c r="AB34" s="349"/>
      <c r="AC34" s="332"/>
      <c r="AD34" s="366"/>
      <c r="AE34" s="2"/>
      <c r="AF34" s="2"/>
      <c r="AG34" s="2"/>
      <c r="AH34" s="2"/>
      <c r="AI34" s="2"/>
      <c r="AJ34" s="2"/>
      <c r="AK34" s="2"/>
      <c r="AL34" s="2"/>
      <c r="AM34" s="2"/>
      <c r="AN34" s="40"/>
      <c r="AO34" s="344"/>
    </row>
    <row r="35" spans="2:41" s="18" customFormat="1" ht="17.45" customHeight="1" thickBot="1">
      <c r="B35" s="674">
        <v>8</v>
      </c>
      <c r="C35" s="658" t="s">
        <v>1053</v>
      </c>
      <c r="D35" s="330"/>
      <c r="E35" s="331"/>
      <c r="F35" s="331">
        <v>5</v>
      </c>
      <c r="G35" s="2"/>
      <c r="H35" s="2"/>
      <c r="I35" s="2"/>
      <c r="J35" s="2"/>
      <c r="K35" s="2"/>
      <c r="L35" s="2"/>
      <c r="M35" s="365"/>
      <c r="N35" s="332"/>
      <c r="O35" s="332"/>
      <c r="P35" s="333"/>
      <c r="Q35" s="332"/>
      <c r="R35" s="345"/>
      <c r="S35" s="332"/>
      <c r="T35" s="332"/>
      <c r="U35" s="332"/>
      <c r="V35" s="332"/>
      <c r="W35" s="332"/>
      <c r="X35" s="332"/>
      <c r="Y35" s="349"/>
      <c r="Z35" s="332"/>
      <c r="AA35" s="332"/>
      <c r="AB35" s="349"/>
      <c r="AC35" s="332"/>
      <c r="AD35" s="366"/>
      <c r="AE35" s="2"/>
      <c r="AF35" s="2"/>
      <c r="AG35" s="2"/>
      <c r="AH35" s="2"/>
      <c r="AI35" s="2"/>
      <c r="AJ35" s="2"/>
      <c r="AK35" s="341">
        <v>4</v>
      </c>
      <c r="AL35" s="331"/>
      <c r="AM35" s="351"/>
      <c r="AN35" s="667" t="s">
        <v>1054</v>
      </c>
      <c r="AO35" s="674">
        <v>36</v>
      </c>
    </row>
    <row r="36" spans="2:41" s="18" customFormat="1" ht="17.45" customHeight="1" thickTop="1">
      <c r="B36" s="675"/>
      <c r="C36" s="659"/>
      <c r="D36" s="332"/>
      <c r="E36" s="332"/>
      <c r="F36" s="332"/>
      <c r="G36" s="333"/>
      <c r="H36" s="2"/>
      <c r="I36" s="2"/>
      <c r="J36" s="2"/>
      <c r="K36" s="2"/>
      <c r="L36" s="2"/>
      <c r="M36" s="365"/>
      <c r="N36" s="332"/>
      <c r="O36" s="332"/>
      <c r="P36" s="333"/>
      <c r="Q36" s="332"/>
      <c r="R36" s="345"/>
      <c r="S36" s="332"/>
      <c r="T36" s="332"/>
      <c r="U36" s="332"/>
      <c r="V36" s="332"/>
      <c r="W36" s="332"/>
      <c r="X36" s="332"/>
      <c r="Y36" s="349"/>
      <c r="Z36" s="332"/>
      <c r="AA36" s="332"/>
      <c r="AB36" s="349"/>
      <c r="AC36" s="332"/>
      <c r="AD36" s="366"/>
      <c r="AE36" s="2"/>
      <c r="AF36" s="2"/>
      <c r="AG36" s="2"/>
      <c r="AH36" s="2"/>
      <c r="AI36" s="2"/>
      <c r="AJ36" s="334"/>
      <c r="AK36" s="332"/>
      <c r="AL36" s="332"/>
      <c r="AM36" s="332"/>
      <c r="AN36" s="668"/>
      <c r="AO36" s="675"/>
    </row>
    <row r="37" spans="2:41" s="18" customFormat="1" ht="17.45" customHeight="1" thickBot="1">
      <c r="B37" s="337"/>
      <c r="C37" s="41"/>
      <c r="D37" s="332"/>
      <c r="E37" s="662" t="s">
        <v>85</v>
      </c>
      <c r="F37" s="662"/>
      <c r="G37" s="340"/>
      <c r="H37" s="331"/>
      <c r="I37" s="331">
        <v>5</v>
      </c>
      <c r="J37" s="2"/>
      <c r="K37" s="2"/>
      <c r="L37" s="2"/>
      <c r="M37" s="365"/>
      <c r="N37" s="332"/>
      <c r="O37" s="332"/>
      <c r="P37" s="333"/>
      <c r="Q37" s="332"/>
      <c r="R37" s="345"/>
      <c r="S37" s="332"/>
      <c r="T37" s="332"/>
      <c r="U37" s="332"/>
      <c r="V37" s="332"/>
      <c r="W37" s="332"/>
      <c r="X37" s="332"/>
      <c r="Y37" s="349"/>
      <c r="Z37" s="332"/>
      <c r="AA37" s="332"/>
      <c r="AB37" s="349"/>
      <c r="AC37" s="332"/>
      <c r="AD37" s="366"/>
      <c r="AE37" s="2"/>
      <c r="AF37" s="2"/>
      <c r="AG37" s="2"/>
      <c r="AH37" s="341">
        <v>1</v>
      </c>
      <c r="AI37" s="331"/>
      <c r="AJ37" s="342"/>
      <c r="AK37" s="662" t="s">
        <v>1131</v>
      </c>
      <c r="AL37" s="662"/>
      <c r="AM37" s="332"/>
      <c r="AN37" s="41"/>
      <c r="AO37" s="344"/>
    </row>
    <row r="38" spans="2:41" s="18" customFormat="1" ht="17.45" customHeight="1" thickTop="1">
      <c r="B38" s="337"/>
      <c r="C38" s="40"/>
      <c r="D38" s="332"/>
      <c r="E38" s="662"/>
      <c r="F38" s="663"/>
      <c r="G38" s="332"/>
      <c r="H38" s="332"/>
      <c r="I38" s="332"/>
      <c r="J38" s="333"/>
      <c r="K38" s="332"/>
      <c r="L38" s="332"/>
      <c r="M38" s="365"/>
      <c r="N38" s="332"/>
      <c r="O38" s="332"/>
      <c r="P38" s="333"/>
      <c r="Q38" s="332"/>
      <c r="R38" s="345"/>
      <c r="S38" s="332"/>
      <c r="T38" s="332"/>
      <c r="U38" s="332"/>
      <c r="V38" s="332"/>
      <c r="W38" s="332"/>
      <c r="X38" s="332"/>
      <c r="Y38" s="349"/>
      <c r="Z38" s="332"/>
      <c r="AA38" s="332"/>
      <c r="AB38" s="349"/>
      <c r="AC38" s="332"/>
      <c r="AD38" s="366"/>
      <c r="AE38" s="2"/>
      <c r="AF38" s="2"/>
      <c r="AG38" s="2"/>
      <c r="AH38" s="349"/>
      <c r="AI38" s="332"/>
      <c r="AJ38" s="332"/>
      <c r="AK38" s="664"/>
      <c r="AL38" s="662"/>
      <c r="AM38" s="332"/>
      <c r="AN38" s="40"/>
      <c r="AO38" s="344"/>
    </row>
    <row r="39" spans="2:41" s="18" customFormat="1" ht="17.45" customHeight="1">
      <c r="B39" s="665">
        <v>9</v>
      </c>
      <c r="C39" s="658" t="s">
        <v>207</v>
      </c>
      <c r="D39" s="355"/>
      <c r="E39" s="356"/>
      <c r="F39" s="357"/>
      <c r="G39" s="332"/>
      <c r="H39" s="332"/>
      <c r="I39" s="332"/>
      <c r="J39" s="333"/>
      <c r="K39" s="332"/>
      <c r="L39" s="332"/>
      <c r="M39" s="365"/>
      <c r="N39" s="332"/>
      <c r="O39" s="332"/>
      <c r="P39" s="333"/>
      <c r="Q39" s="332"/>
      <c r="R39" s="345"/>
      <c r="S39" s="332"/>
      <c r="T39" s="332"/>
      <c r="U39" s="332"/>
      <c r="V39" s="332"/>
      <c r="W39" s="332"/>
      <c r="X39" s="332"/>
      <c r="Y39" s="349"/>
      <c r="Z39" s="332"/>
      <c r="AA39" s="332"/>
      <c r="AB39" s="349"/>
      <c r="AC39" s="332"/>
      <c r="AD39" s="366"/>
      <c r="AE39" s="2"/>
      <c r="AF39" s="2"/>
      <c r="AG39" s="2"/>
      <c r="AH39" s="349"/>
      <c r="AI39" s="332"/>
      <c r="AJ39" s="332"/>
      <c r="AK39" s="355"/>
      <c r="AL39" s="356"/>
      <c r="AM39" s="357"/>
      <c r="AN39" s="667" t="s">
        <v>130</v>
      </c>
      <c r="AO39" s="669">
        <v>37</v>
      </c>
    </row>
    <row r="40" spans="2:41" s="18" customFormat="1" ht="17.45" customHeight="1">
      <c r="B40" s="666"/>
      <c r="C40" s="659"/>
      <c r="D40" s="332"/>
      <c r="E40" s="332"/>
      <c r="F40" s="332">
        <v>0</v>
      </c>
      <c r="G40" s="332"/>
      <c r="H40" s="332"/>
      <c r="I40" s="332"/>
      <c r="J40" s="333"/>
      <c r="K40" s="332"/>
      <c r="L40" s="332"/>
      <c r="M40" s="365"/>
      <c r="N40" s="332"/>
      <c r="O40" s="332"/>
      <c r="P40" s="333"/>
      <c r="Q40" s="332"/>
      <c r="R40" s="345"/>
      <c r="S40" s="332"/>
      <c r="T40" s="332"/>
      <c r="U40" s="332"/>
      <c r="V40" s="332"/>
      <c r="W40" s="332"/>
      <c r="X40" s="332"/>
      <c r="Y40" s="349"/>
      <c r="Z40" s="332"/>
      <c r="AA40" s="332"/>
      <c r="AB40" s="349"/>
      <c r="AC40" s="332"/>
      <c r="AD40" s="366"/>
      <c r="AE40" s="2"/>
      <c r="AF40" s="2"/>
      <c r="AG40" s="2"/>
      <c r="AH40" s="349"/>
      <c r="AI40" s="332"/>
      <c r="AJ40" s="332"/>
      <c r="AK40" s="126">
        <v>1</v>
      </c>
      <c r="AL40" s="332"/>
      <c r="AM40" s="332"/>
      <c r="AN40" s="668"/>
      <c r="AO40" s="670"/>
    </row>
    <row r="41" spans="2:41" s="18" customFormat="1" ht="17.45" customHeight="1" thickBot="1">
      <c r="B41" s="337"/>
      <c r="C41" s="41"/>
      <c r="D41" s="2"/>
      <c r="E41" s="671" t="s">
        <v>88</v>
      </c>
      <c r="F41" s="672"/>
      <c r="G41" s="338"/>
      <c r="H41" s="662" t="s">
        <v>1132</v>
      </c>
      <c r="I41" s="662"/>
      <c r="J41" s="340"/>
      <c r="K41" s="331"/>
      <c r="L41" s="331">
        <v>0</v>
      </c>
      <c r="M41" s="332"/>
      <c r="N41" s="332"/>
      <c r="O41" s="332"/>
      <c r="P41" s="333"/>
      <c r="Q41" s="332"/>
      <c r="R41" s="345"/>
      <c r="S41" s="332"/>
      <c r="T41" s="332"/>
      <c r="U41" s="332"/>
      <c r="V41" s="332"/>
      <c r="W41" s="332"/>
      <c r="X41" s="332"/>
      <c r="Y41" s="349"/>
      <c r="Z41" s="332"/>
      <c r="AA41" s="332"/>
      <c r="AB41" s="349"/>
      <c r="AC41" s="332"/>
      <c r="AD41" s="332"/>
      <c r="AE41" s="341">
        <v>0</v>
      </c>
      <c r="AF41" s="331"/>
      <c r="AG41" s="351"/>
      <c r="AH41" s="664" t="s">
        <v>1133</v>
      </c>
      <c r="AI41" s="662"/>
      <c r="AJ41" s="343"/>
      <c r="AK41" s="673" t="s">
        <v>114</v>
      </c>
      <c r="AL41" s="671"/>
      <c r="AM41" s="2"/>
      <c r="AN41" s="352"/>
      <c r="AO41" s="344"/>
    </row>
    <row r="42" spans="2:41" s="18" customFormat="1" ht="17.45" customHeight="1" thickTop="1">
      <c r="B42" s="337"/>
      <c r="C42" s="40"/>
      <c r="D42" s="2"/>
      <c r="E42" s="671"/>
      <c r="F42" s="672"/>
      <c r="G42" s="338"/>
      <c r="H42" s="662"/>
      <c r="I42" s="663"/>
      <c r="J42" s="332"/>
      <c r="K42" s="332"/>
      <c r="L42" s="345"/>
      <c r="M42" s="332"/>
      <c r="N42" s="332"/>
      <c r="O42" s="332"/>
      <c r="P42" s="333"/>
      <c r="Q42" s="332"/>
      <c r="R42" s="345"/>
      <c r="S42" s="332"/>
      <c r="T42" s="332"/>
      <c r="U42" s="332"/>
      <c r="V42" s="332"/>
      <c r="W42" s="332"/>
      <c r="X42" s="332"/>
      <c r="Y42" s="349"/>
      <c r="Z42" s="332"/>
      <c r="AA42" s="332"/>
      <c r="AB42" s="349"/>
      <c r="AC42" s="332"/>
      <c r="AD42" s="332"/>
      <c r="AE42" s="349"/>
      <c r="AF42" s="332"/>
      <c r="AG42" s="362"/>
      <c r="AH42" s="662"/>
      <c r="AI42" s="662"/>
      <c r="AJ42" s="343"/>
      <c r="AK42" s="673"/>
      <c r="AL42" s="671"/>
      <c r="AM42" s="2"/>
      <c r="AN42" s="354"/>
      <c r="AO42" s="344"/>
    </row>
    <row r="43" spans="2:41" s="18" customFormat="1" ht="17.45" customHeight="1">
      <c r="B43" s="665">
        <v>10</v>
      </c>
      <c r="C43" s="658" t="s">
        <v>219</v>
      </c>
      <c r="D43" s="2"/>
      <c r="E43" s="2"/>
      <c r="F43" s="2">
        <v>1</v>
      </c>
      <c r="G43" s="332"/>
      <c r="H43" s="332"/>
      <c r="I43" s="345"/>
      <c r="J43" s="332"/>
      <c r="K43" s="332"/>
      <c r="L43" s="345"/>
      <c r="M43" s="332"/>
      <c r="N43" s="332"/>
      <c r="O43" s="332"/>
      <c r="P43" s="333"/>
      <c r="Q43" s="332"/>
      <c r="R43" s="345"/>
      <c r="S43" s="332"/>
      <c r="T43" s="332"/>
      <c r="U43" s="332"/>
      <c r="V43" s="332"/>
      <c r="W43" s="332"/>
      <c r="X43" s="332"/>
      <c r="Y43" s="349"/>
      <c r="Z43" s="332"/>
      <c r="AA43" s="332"/>
      <c r="AB43" s="349"/>
      <c r="AC43" s="332"/>
      <c r="AD43" s="332"/>
      <c r="AE43" s="349"/>
      <c r="AF43" s="332"/>
      <c r="AG43" s="334"/>
      <c r="AH43" s="332"/>
      <c r="AI43" s="332"/>
      <c r="AJ43" s="332"/>
      <c r="AK43" s="32">
        <v>0</v>
      </c>
      <c r="AL43" s="2"/>
      <c r="AM43" s="2"/>
      <c r="AN43" s="667" t="s">
        <v>315</v>
      </c>
      <c r="AO43" s="669">
        <v>38</v>
      </c>
    </row>
    <row r="44" spans="2:41" s="18" customFormat="1" ht="17.45" customHeight="1">
      <c r="B44" s="666"/>
      <c r="C44" s="659"/>
      <c r="D44" s="361"/>
      <c r="E44" s="361"/>
      <c r="F44" s="367"/>
      <c r="G44" s="332"/>
      <c r="H44" s="332"/>
      <c r="I44" s="345"/>
      <c r="J44" s="332"/>
      <c r="K44" s="332"/>
      <c r="L44" s="345"/>
      <c r="M44" s="332"/>
      <c r="N44" s="332"/>
      <c r="O44" s="332"/>
      <c r="P44" s="333"/>
      <c r="Q44" s="332"/>
      <c r="R44" s="345"/>
      <c r="S44" s="332"/>
      <c r="T44" s="332"/>
      <c r="U44" s="332"/>
      <c r="V44" s="332"/>
      <c r="W44" s="332"/>
      <c r="X44" s="332"/>
      <c r="Y44" s="349"/>
      <c r="Z44" s="332"/>
      <c r="AA44" s="332"/>
      <c r="AB44" s="349"/>
      <c r="AC44" s="332"/>
      <c r="AD44" s="332"/>
      <c r="AE44" s="349"/>
      <c r="AF44" s="332"/>
      <c r="AG44" s="334"/>
      <c r="AH44" s="332"/>
      <c r="AI44" s="332"/>
      <c r="AJ44" s="332"/>
      <c r="AK44" s="360"/>
      <c r="AL44" s="361"/>
      <c r="AM44" s="361"/>
      <c r="AN44" s="668"/>
      <c r="AO44" s="670"/>
    </row>
    <row r="45" spans="2:41" s="18" customFormat="1" ht="17.45" customHeight="1" thickBot="1">
      <c r="B45" s="337"/>
      <c r="C45" s="41"/>
      <c r="D45" s="332"/>
      <c r="E45" s="662" t="s">
        <v>1134</v>
      </c>
      <c r="F45" s="663"/>
      <c r="G45" s="330"/>
      <c r="H45" s="331"/>
      <c r="I45" s="351"/>
      <c r="J45" s="332"/>
      <c r="K45" s="332"/>
      <c r="L45" s="345"/>
      <c r="M45" s="332"/>
      <c r="N45" s="332"/>
      <c r="O45" s="332"/>
      <c r="P45" s="333"/>
      <c r="Q45" s="332"/>
      <c r="R45" s="345"/>
      <c r="S45" s="332"/>
      <c r="T45" s="332"/>
      <c r="U45" s="332"/>
      <c r="V45" s="332"/>
      <c r="W45" s="332"/>
      <c r="X45" s="332"/>
      <c r="Y45" s="349"/>
      <c r="Z45" s="332"/>
      <c r="AA45" s="332"/>
      <c r="AB45" s="349"/>
      <c r="AC45" s="332"/>
      <c r="AD45" s="332"/>
      <c r="AE45" s="349"/>
      <c r="AF45" s="332"/>
      <c r="AG45" s="334"/>
      <c r="AH45" s="331"/>
      <c r="AI45" s="331"/>
      <c r="AJ45" s="351"/>
      <c r="AK45" s="664" t="s">
        <v>1135</v>
      </c>
      <c r="AL45" s="662"/>
      <c r="AM45" s="332"/>
      <c r="AN45" s="352"/>
      <c r="AO45" s="344"/>
    </row>
    <row r="46" spans="2:41" s="18" customFormat="1" ht="17.45" customHeight="1" thickTop="1">
      <c r="B46" s="337"/>
      <c r="C46" s="40"/>
      <c r="D46" s="332"/>
      <c r="E46" s="662"/>
      <c r="F46" s="662"/>
      <c r="G46" s="333"/>
      <c r="H46" s="2"/>
      <c r="I46" s="2">
        <v>0</v>
      </c>
      <c r="J46" s="332"/>
      <c r="K46" s="332"/>
      <c r="L46" s="345"/>
      <c r="M46" s="332"/>
      <c r="N46" s="332"/>
      <c r="O46" s="332"/>
      <c r="P46" s="333"/>
      <c r="Q46" s="332"/>
      <c r="R46" s="345"/>
      <c r="S46" s="332"/>
      <c r="T46" s="332"/>
      <c r="U46" s="332"/>
      <c r="V46" s="332"/>
      <c r="W46" s="332"/>
      <c r="X46" s="332"/>
      <c r="Y46" s="349"/>
      <c r="Z46" s="332"/>
      <c r="AA46" s="332"/>
      <c r="AB46" s="349"/>
      <c r="AC46" s="332"/>
      <c r="AD46" s="332"/>
      <c r="AE46" s="349"/>
      <c r="AF46" s="332"/>
      <c r="AG46" s="332"/>
      <c r="AH46" s="32">
        <v>2</v>
      </c>
      <c r="AI46" s="2"/>
      <c r="AJ46" s="362"/>
      <c r="AK46" s="662"/>
      <c r="AL46" s="662"/>
      <c r="AM46" s="332"/>
      <c r="AN46" s="354"/>
      <c r="AO46" s="344"/>
    </row>
    <row r="47" spans="2:41" s="18" customFormat="1" ht="17.45" customHeight="1" thickBot="1">
      <c r="B47" s="665">
        <v>11</v>
      </c>
      <c r="C47" s="658" t="s">
        <v>221</v>
      </c>
      <c r="D47" s="330"/>
      <c r="E47" s="331"/>
      <c r="F47" s="331"/>
      <c r="G47" s="333"/>
      <c r="H47" s="2"/>
      <c r="I47" s="2"/>
      <c r="J47" s="332"/>
      <c r="K47" s="332"/>
      <c r="L47" s="345"/>
      <c r="M47" s="332"/>
      <c r="N47" s="332"/>
      <c r="O47" s="332"/>
      <c r="P47" s="333"/>
      <c r="Q47" s="332"/>
      <c r="R47" s="345"/>
      <c r="S47" s="332"/>
      <c r="T47" s="332"/>
      <c r="U47" s="332"/>
      <c r="V47" s="332"/>
      <c r="W47" s="332"/>
      <c r="X47" s="332"/>
      <c r="Y47" s="349"/>
      <c r="Z47" s="332"/>
      <c r="AA47" s="332"/>
      <c r="AB47" s="349"/>
      <c r="AC47" s="332"/>
      <c r="AD47" s="332"/>
      <c r="AE47" s="349"/>
      <c r="AF47" s="332"/>
      <c r="AG47" s="332"/>
      <c r="AH47" s="2"/>
      <c r="AI47" s="2"/>
      <c r="AJ47" s="334"/>
      <c r="AK47" s="331"/>
      <c r="AL47" s="331"/>
      <c r="AM47" s="351"/>
      <c r="AN47" s="667" t="s">
        <v>158</v>
      </c>
      <c r="AO47" s="669">
        <v>39</v>
      </c>
    </row>
    <row r="48" spans="2:41" s="18" customFormat="1" ht="17.45" customHeight="1" thickTop="1">
      <c r="B48" s="666"/>
      <c r="C48" s="659"/>
      <c r="D48" s="332"/>
      <c r="E48" s="332"/>
      <c r="F48" s="358" t="s">
        <v>1136</v>
      </c>
      <c r="G48" s="2"/>
      <c r="H48" s="2"/>
      <c r="I48" s="2"/>
      <c r="J48" s="332"/>
      <c r="K48" s="332"/>
      <c r="L48" s="345"/>
      <c r="M48" s="332"/>
      <c r="N48" s="332"/>
      <c r="O48" s="332"/>
      <c r="P48" s="333"/>
      <c r="Q48" s="332"/>
      <c r="R48" s="345"/>
      <c r="S48" s="332"/>
      <c r="T48" s="332"/>
      <c r="U48" s="332"/>
      <c r="V48" s="332"/>
      <c r="W48" s="332"/>
      <c r="X48" s="332"/>
      <c r="Y48" s="349"/>
      <c r="Z48" s="332"/>
      <c r="AA48" s="332"/>
      <c r="AB48" s="349"/>
      <c r="AC48" s="332"/>
      <c r="AD48" s="332"/>
      <c r="AE48" s="349"/>
      <c r="AF48" s="332"/>
      <c r="AG48" s="332"/>
      <c r="AH48" s="2"/>
      <c r="AI48" s="2"/>
      <c r="AJ48" s="2"/>
      <c r="AK48" s="126">
        <v>1</v>
      </c>
      <c r="AL48" s="332"/>
      <c r="AM48" s="332"/>
      <c r="AN48" s="668"/>
      <c r="AO48" s="670"/>
    </row>
    <row r="49" spans="2:41" s="18" customFormat="1" ht="17.45" customHeight="1" thickBot="1">
      <c r="B49" s="337"/>
      <c r="C49" s="41"/>
      <c r="D49" s="2"/>
      <c r="E49" s="2"/>
      <c r="F49" s="2"/>
      <c r="G49" s="2"/>
      <c r="H49" s="2"/>
      <c r="I49" s="2"/>
      <c r="J49" s="332"/>
      <c r="K49" s="662" t="s">
        <v>1137</v>
      </c>
      <c r="L49" s="663"/>
      <c r="M49" s="332"/>
      <c r="N49" s="332"/>
      <c r="O49" s="332"/>
      <c r="P49" s="333"/>
      <c r="Q49" s="332"/>
      <c r="R49" s="345"/>
      <c r="S49" s="332"/>
      <c r="T49" s="332"/>
      <c r="U49" s="332"/>
      <c r="V49" s="332"/>
      <c r="W49" s="332"/>
      <c r="X49" s="332"/>
      <c r="Y49" s="349"/>
      <c r="Z49" s="332"/>
      <c r="AA49" s="332"/>
      <c r="AB49" s="349"/>
      <c r="AC49" s="332"/>
      <c r="AD49" s="332"/>
      <c r="AE49" s="664" t="s">
        <v>1138</v>
      </c>
      <c r="AF49" s="662"/>
      <c r="AG49" s="332"/>
      <c r="AH49" s="2"/>
      <c r="AI49" s="2"/>
      <c r="AJ49" s="2"/>
      <c r="AK49" s="2"/>
      <c r="AL49" s="2"/>
      <c r="AM49" s="2"/>
      <c r="AN49" s="352"/>
      <c r="AO49" s="344"/>
    </row>
    <row r="50" spans="2:41" s="18" customFormat="1" ht="17.45" customHeight="1" thickTop="1">
      <c r="B50" s="337"/>
      <c r="C50" s="40"/>
      <c r="D50" s="2"/>
      <c r="E50" s="2"/>
      <c r="F50" s="2"/>
      <c r="G50" s="2"/>
      <c r="H50" s="2"/>
      <c r="I50" s="2"/>
      <c r="J50" s="332"/>
      <c r="K50" s="662"/>
      <c r="L50" s="662"/>
      <c r="M50" s="359"/>
      <c r="N50" s="335"/>
      <c r="O50" s="335">
        <v>5</v>
      </c>
      <c r="P50" s="332"/>
      <c r="Q50" s="332"/>
      <c r="R50" s="345"/>
      <c r="S50" s="332"/>
      <c r="T50" s="332"/>
      <c r="U50" s="332"/>
      <c r="V50" s="332"/>
      <c r="W50" s="332"/>
      <c r="X50" s="332"/>
      <c r="Y50" s="349"/>
      <c r="Z50" s="332"/>
      <c r="AA50" s="332"/>
      <c r="AB50" s="353">
        <v>2</v>
      </c>
      <c r="AC50" s="335"/>
      <c r="AD50" s="362"/>
      <c r="AE50" s="662"/>
      <c r="AF50" s="662"/>
      <c r="AG50" s="332"/>
      <c r="AH50" s="2"/>
      <c r="AI50" s="2"/>
      <c r="AJ50" s="2"/>
      <c r="AK50" s="2"/>
      <c r="AL50" s="2"/>
      <c r="AM50" s="2"/>
      <c r="AN50" s="354"/>
      <c r="AO50" s="344"/>
    </row>
    <row r="51" spans="2:41" s="18" customFormat="1" ht="17.45" customHeight="1" thickBot="1">
      <c r="B51" s="665">
        <v>12</v>
      </c>
      <c r="C51" s="658" t="s">
        <v>228</v>
      </c>
      <c r="D51" s="330"/>
      <c r="E51" s="331"/>
      <c r="F51" s="331">
        <v>6</v>
      </c>
      <c r="G51" s="2"/>
      <c r="H51" s="2"/>
      <c r="I51" s="2"/>
      <c r="J51" s="332"/>
      <c r="K51" s="332"/>
      <c r="L51" s="332"/>
      <c r="M51" s="333"/>
      <c r="N51" s="332"/>
      <c r="O51" s="332"/>
      <c r="P51" s="332"/>
      <c r="Q51" s="332"/>
      <c r="R51" s="345"/>
      <c r="S51" s="332"/>
      <c r="T51" s="332"/>
      <c r="U51" s="332"/>
      <c r="V51" s="332"/>
      <c r="W51" s="332"/>
      <c r="X51" s="332"/>
      <c r="Y51" s="349"/>
      <c r="Z51" s="332"/>
      <c r="AA51" s="332"/>
      <c r="AB51" s="332"/>
      <c r="AC51" s="332"/>
      <c r="AD51" s="334"/>
      <c r="AE51" s="332"/>
      <c r="AF51" s="332"/>
      <c r="AG51" s="332"/>
      <c r="AH51" s="2"/>
      <c r="AI51" s="2"/>
      <c r="AJ51" s="2"/>
      <c r="AK51" s="341">
        <v>3</v>
      </c>
      <c r="AL51" s="331"/>
      <c r="AM51" s="351"/>
      <c r="AN51" s="667" t="s">
        <v>328</v>
      </c>
      <c r="AO51" s="669">
        <v>40</v>
      </c>
    </row>
    <row r="52" spans="2:41" s="18" customFormat="1" ht="17.45" customHeight="1" thickTop="1">
      <c r="B52" s="666"/>
      <c r="C52" s="659"/>
      <c r="D52" s="332"/>
      <c r="E52" s="332"/>
      <c r="F52" s="332"/>
      <c r="G52" s="333"/>
      <c r="H52" s="2"/>
      <c r="I52" s="2"/>
      <c r="J52" s="332"/>
      <c r="K52" s="332"/>
      <c r="L52" s="332"/>
      <c r="M52" s="333"/>
      <c r="N52" s="332"/>
      <c r="O52" s="332"/>
      <c r="P52" s="332"/>
      <c r="Q52" s="332"/>
      <c r="R52" s="345"/>
      <c r="S52" s="332"/>
      <c r="T52" s="332"/>
      <c r="U52" s="332"/>
      <c r="V52" s="332"/>
      <c r="W52" s="332"/>
      <c r="X52" s="332"/>
      <c r="Y52" s="349"/>
      <c r="Z52" s="332"/>
      <c r="AA52" s="332"/>
      <c r="AB52" s="332"/>
      <c r="AC52" s="332"/>
      <c r="AD52" s="334"/>
      <c r="AE52" s="332"/>
      <c r="AF52" s="332"/>
      <c r="AG52" s="332"/>
      <c r="AH52" s="2"/>
      <c r="AI52" s="2"/>
      <c r="AJ52" s="334"/>
      <c r="AK52" s="332"/>
      <c r="AL52" s="332"/>
      <c r="AM52" s="332"/>
      <c r="AN52" s="668"/>
      <c r="AO52" s="670"/>
    </row>
    <row r="53" spans="2:41" s="18" customFormat="1" ht="17.45" customHeight="1" thickBot="1">
      <c r="B53" s="337"/>
      <c r="C53" s="41"/>
      <c r="D53" s="332"/>
      <c r="E53" s="662" t="s">
        <v>1139</v>
      </c>
      <c r="F53" s="662"/>
      <c r="G53" s="340"/>
      <c r="H53" s="331"/>
      <c r="I53" s="331">
        <v>1</v>
      </c>
      <c r="J53" s="332"/>
      <c r="K53" s="332"/>
      <c r="L53" s="332"/>
      <c r="M53" s="333"/>
      <c r="N53" s="332"/>
      <c r="O53" s="332"/>
      <c r="P53" s="332"/>
      <c r="Q53" s="332"/>
      <c r="R53" s="345"/>
      <c r="S53" s="332"/>
      <c r="T53" s="332"/>
      <c r="U53" s="332"/>
      <c r="V53" s="332"/>
      <c r="W53" s="332"/>
      <c r="X53" s="332"/>
      <c r="Y53" s="349"/>
      <c r="Z53" s="332"/>
      <c r="AA53" s="332"/>
      <c r="AB53" s="332"/>
      <c r="AC53" s="332"/>
      <c r="AD53" s="334"/>
      <c r="AE53" s="332"/>
      <c r="AF53" s="332"/>
      <c r="AG53" s="332"/>
      <c r="AH53" s="341">
        <v>0</v>
      </c>
      <c r="AI53" s="331"/>
      <c r="AJ53" s="342"/>
      <c r="AK53" s="662" t="s">
        <v>1140</v>
      </c>
      <c r="AL53" s="662"/>
      <c r="AM53" s="332"/>
      <c r="AN53" s="352"/>
      <c r="AO53" s="344"/>
    </row>
    <row r="54" spans="2:41" s="18" customFormat="1" ht="17.45" customHeight="1" thickTop="1">
      <c r="B54" s="337"/>
      <c r="C54" s="40"/>
      <c r="D54" s="332"/>
      <c r="E54" s="662"/>
      <c r="F54" s="663"/>
      <c r="G54" s="332"/>
      <c r="H54" s="332"/>
      <c r="I54" s="345"/>
      <c r="J54" s="332"/>
      <c r="K54" s="332"/>
      <c r="L54" s="332"/>
      <c r="M54" s="333"/>
      <c r="N54" s="332"/>
      <c r="O54" s="332"/>
      <c r="P54" s="332"/>
      <c r="Q54" s="332"/>
      <c r="R54" s="345"/>
      <c r="S54" s="332"/>
      <c r="T54" s="332"/>
      <c r="U54" s="332"/>
      <c r="V54" s="332"/>
      <c r="W54" s="332"/>
      <c r="X54" s="332"/>
      <c r="Y54" s="349"/>
      <c r="Z54" s="332"/>
      <c r="AA54" s="332"/>
      <c r="AB54" s="332"/>
      <c r="AC54" s="332"/>
      <c r="AD54" s="334"/>
      <c r="AE54" s="332"/>
      <c r="AF54" s="332"/>
      <c r="AG54" s="332"/>
      <c r="AH54" s="349"/>
      <c r="AI54" s="332"/>
      <c r="AJ54" s="332"/>
      <c r="AK54" s="664"/>
      <c r="AL54" s="662"/>
      <c r="AM54" s="332"/>
      <c r="AN54" s="354"/>
      <c r="AO54" s="344"/>
    </row>
    <row r="55" spans="2:41" s="18" customFormat="1" ht="17.45" customHeight="1">
      <c r="B55" s="665">
        <v>13</v>
      </c>
      <c r="C55" s="658" t="s">
        <v>137</v>
      </c>
      <c r="D55" s="355"/>
      <c r="E55" s="356"/>
      <c r="F55" s="357"/>
      <c r="G55" s="332"/>
      <c r="H55" s="332"/>
      <c r="I55" s="345"/>
      <c r="J55" s="332"/>
      <c r="K55" s="332"/>
      <c r="L55" s="332"/>
      <c r="M55" s="333"/>
      <c r="N55" s="332"/>
      <c r="O55" s="332"/>
      <c r="P55" s="332"/>
      <c r="Q55" s="332"/>
      <c r="R55" s="345"/>
      <c r="S55" s="332"/>
      <c r="T55" s="332"/>
      <c r="U55" s="332"/>
      <c r="V55" s="332"/>
      <c r="W55" s="332"/>
      <c r="X55" s="332"/>
      <c r="Y55" s="349"/>
      <c r="Z55" s="332"/>
      <c r="AA55" s="332"/>
      <c r="AB55" s="332"/>
      <c r="AC55" s="332"/>
      <c r="AD55" s="334"/>
      <c r="AE55" s="332"/>
      <c r="AF55" s="332"/>
      <c r="AG55" s="332"/>
      <c r="AH55" s="349"/>
      <c r="AI55" s="332"/>
      <c r="AJ55" s="332"/>
      <c r="AK55" s="355"/>
      <c r="AL55" s="356"/>
      <c r="AM55" s="357"/>
      <c r="AN55" s="667" t="s">
        <v>136</v>
      </c>
      <c r="AO55" s="669">
        <v>41</v>
      </c>
    </row>
    <row r="56" spans="2:41" s="18" customFormat="1" ht="17.45" customHeight="1">
      <c r="B56" s="666"/>
      <c r="C56" s="659"/>
      <c r="D56" s="332"/>
      <c r="E56" s="332"/>
      <c r="F56" s="332">
        <v>0</v>
      </c>
      <c r="G56" s="332"/>
      <c r="H56" s="332"/>
      <c r="I56" s="345"/>
      <c r="J56" s="332"/>
      <c r="K56" s="332"/>
      <c r="L56" s="332"/>
      <c r="M56" s="333"/>
      <c r="N56" s="332"/>
      <c r="O56" s="332"/>
      <c r="P56" s="332"/>
      <c r="Q56" s="332"/>
      <c r="R56" s="345"/>
      <c r="S56" s="332"/>
      <c r="T56" s="332"/>
      <c r="U56" s="332"/>
      <c r="V56" s="332"/>
      <c r="W56" s="332"/>
      <c r="X56" s="332"/>
      <c r="Y56" s="349"/>
      <c r="Z56" s="332"/>
      <c r="AA56" s="332"/>
      <c r="AB56" s="332"/>
      <c r="AC56" s="332"/>
      <c r="AD56" s="334"/>
      <c r="AE56" s="332"/>
      <c r="AF56" s="332"/>
      <c r="AG56" s="332"/>
      <c r="AH56" s="349"/>
      <c r="AI56" s="332"/>
      <c r="AJ56" s="332"/>
      <c r="AK56" s="126">
        <v>1</v>
      </c>
      <c r="AL56" s="332"/>
      <c r="AM56" s="332"/>
      <c r="AN56" s="668"/>
      <c r="AO56" s="670"/>
    </row>
    <row r="57" spans="2:41" s="18" customFormat="1" ht="17.45" customHeight="1" thickBot="1">
      <c r="B57" s="337"/>
      <c r="C57" s="41"/>
      <c r="D57" s="2"/>
      <c r="E57" s="671" t="s">
        <v>81</v>
      </c>
      <c r="F57" s="672"/>
      <c r="G57" s="338"/>
      <c r="H57" s="662" t="s">
        <v>1141</v>
      </c>
      <c r="I57" s="663"/>
      <c r="J57" s="332"/>
      <c r="K57" s="332"/>
      <c r="L57" s="332"/>
      <c r="M57" s="333"/>
      <c r="N57" s="332"/>
      <c r="O57" s="332"/>
      <c r="P57" s="332"/>
      <c r="Q57" s="332"/>
      <c r="R57" s="345"/>
      <c r="S57" s="332"/>
      <c r="T57" s="332"/>
      <c r="U57" s="332"/>
      <c r="V57" s="332"/>
      <c r="W57" s="332"/>
      <c r="X57" s="332"/>
      <c r="Y57" s="349"/>
      <c r="Z57" s="332"/>
      <c r="AA57" s="332"/>
      <c r="AB57" s="332"/>
      <c r="AC57" s="332"/>
      <c r="AD57" s="334"/>
      <c r="AE57" s="331"/>
      <c r="AF57" s="331"/>
      <c r="AG57" s="351"/>
      <c r="AH57" s="664" t="s">
        <v>1142</v>
      </c>
      <c r="AI57" s="662"/>
      <c r="AJ57" s="343"/>
      <c r="AK57" s="673" t="s">
        <v>110</v>
      </c>
      <c r="AL57" s="671"/>
      <c r="AM57" s="2"/>
      <c r="AN57" s="41"/>
      <c r="AO57" s="344"/>
    </row>
    <row r="58" spans="2:41" s="18" customFormat="1" ht="17.45" customHeight="1" thickTop="1">
      <c r="B58" s="337"/>
      <c r="C58" s="40"/>
      <c r="D58" s="2"/>
      <c r="E58" s="671"/>
      <c r="F58" s="672"/>
      <c r="G58" s="338"/>
      <c r="H58" s="662"/>
      <c r="I58" s="662"/>
      <c r="J58" s="359"/>
      <c r="K58" s="335"/>
      <c r="L58" s="335">
        <v>4</v>
      </c>
      <c r="M58" s="2"/>
      <c r="N58" s="2"/>
      <c r="O58" s="2"/>
      <c r="P58" s="332"/>
      <c r="Q58" s="332"/>
      <c r="R58" s="345"/>
      <c r="S58" s="332"/>
      <c r="T58" s="332"/>
      <c r="U58" s="332"/>
      <c r="V58" s="332"/>
      <c r="W58" s="332"/>
      <c r="X58" s="332"/>
      <c r="Y58" s="349"/>
      <c r="Z58" s="332"/>
      <c r="AA58" s="332"/>
      <c r="AB58" s="2"/>
      <c r="AC58" s="2"/>
      <c r="AD58" s="2"/>
      <c r="AE58" s="2" t="s">
        <v>1143</v>
      </c>
      <c r="AF58" s="2"/>
      <c r="AG58" s="362"/>
      <c r="AH58" s="662"/>
      <c r="AI58" s="662"/>
      <c r="AJ58" s="343"/>
      <c r="AK58" s="673"/>
      <c r="AL58" s="671"/>
      <c r="AM58" s="2"/>
      <c r="AN58" s="40"/>
      <c r="AO58" s="344"/>
    </row>
    <row r="59" spans="2:41" s="18" customFormat="1" ht="17.45" customHeight="1" thickBot="1">
      <c r="B59" s="676">
        <v>14</v>
      </c>
      <c r="C59" s="658" t="s">
        <v>1055</v>
      </c>
      <c r="D59" s="330"/>
      <c r="E59" s="331"/>
      <c r="F59" s="331"/>
      <c r="G59" s="331"/>
      <c r="H59" s="331"/>
      <c r="I59" s="331"/>
      <c r="J59" s="333"/>
      <c r="K59" s="332"/>
      <c r="L59" s="332"/>
      <c r="M59" s="2"/>
      <c r="N59" s="2"/>
      <c r="O59" s="2"/>
      <c r="P59" s="332"/>
      <c r="Q59" s="332"/>
      <c r="R59" s="345"/>
      <c r="S59" s="332"/>
      <c r="T59" s="332"/>
      <c r="U59" s="332"/>
      <c r="V59" s="332"/>
      <c r="W59" s="332"/>
      <c r="X59" s="332"/>
      <c r="Y59" s="349"/>
      <c r="Z59" s="332"/>
      <c r="AA59" s="332"/>
      <c r="AB59" s="2"/>
      <c r="AC59" s="2"/>
      <c r="AD59" s="2"/>
      <c r="AE59" s="2"/>
      <c r="AF59" s="2"/>
      <c r="AG59" s="334"/>
      <c r="AH59" s="331"/>
      <c r="AI59" s="331"/>
      <c r="AJ59" s="331"/>
      <c r="AK59" s="331"/>
      <c r="AL59" s="331"/>
      <c r="AM59" s="351"/>
      <c r="AN59" s="667" t="s">
        <v>1056</v>
      </c>
      <c r="AO59" s="656">
        <v>42</v>
      </c>
    </row>
    <row r="60" spans="2:41" s="18" customFormat="1" ht="17.45" customHeight="1" thickTop="1">
      <c r="B60" s="676"/>
      <c r="C60" s="659"/>
      <c r="D60" s="332"/>
      <c r="E60" s="332"/>
      <c r="F60" s="332"/>
      <c r="G60" s="332"/>
      <c r="H60" s="332"/>
      <c r="I60" s="332">
        <v>11</v>
      </c>
      <c r="J60" s="2"/>
      <c r="K60" s="2"/>
      <c r="L60" s="2"/>
      <c r="M60" s="2"/>
      <c r="N60" s="2"/>
      <c r="O60" s="2"/>
      <c r="P60" s="332"/>
      <c r="Q60" s="332"/>
      <c r="R60" s="345"/>
      <c r="S60" s="332"/>
      <c r="T60" s="332"/>
      <c r="U60" s="332"/>
      <c r="V60" s="332"/>
      <c r="W60" s="332"/>
      <c r="X60" s="332"/>
      <c r="Y60" s="349"/>
      <c r="Z60" s="332"/>
      <c r="AA60" s="332"/>
      <c r="AB60" s="2"/>
      <c r="AC60" s="2"/>
      <c r="AD60" s="2"/>
      <c r="AE60" s="2"/>
      <c r="AF60" s="2"/>
      <c r="AG60" s="2"/>
      <c r="AH60" s="126">
        <v>6</v>
      </c>
      <c r="AI60" s="332"/>
      <c r="AJ60" s="332"/>
      <c r="AK60" s="332"/>
      <c r="AL60" s="332"/>
      <c r="AM60" s="332"/>
      <c r="AN60" s="668"/>
      <c r="AO60" s="657"/>
    </row>
    <row r="61" spans="2:41" s="18" customFormat="1" ht="17.45" customHeight="1">
      <c r="B61" s="337"/>
      <c r="C61" s="41"/>
      <c r="D61" s="332"/>
      <c r="E61" s="347"/>
      <c r="F61" s="347"/>
      <c r="G61" s="332"/>
      <c r="H61" s="332"/>
      <c r="I61" s="332"/>
      <c r="J61" s="2"/>
      <c r="K61" s="2"/>
      <c r="L61" s="2"/>
      <c r="M61" s="2"/>
      <c r="N61" s="2"/>
      <c r="O61" s="2"/>
      <c r="P61" s="332"/>
      <c r="Q61" s="332"/>
      <c r="R61" s="345"/>
      <c r="S61" s="332"/>
      <c r="T61" s="332"/>
      <c r="U61" s="332"/>
      <c r="V61" s="332"/>
      <c r="W61" s="332"/>
      <c r="X61" s="332"/>
      <c r="Y61" s="349"/>
      <c r="Z61" s="332"/>
      <c r="AA61" s="332"/>
      <c r="AB61" s="2"/>
      <c r="AC61" s="2"/>
      <c r="AD61" s="2"/>
      <c r="AE61" s="2"/>
      <c r="AF61" s="2"/>
      <c r="AG61" s="2"/>
      <c r="AH61" s="332"/>
      <c r="AI61" s="332"/>
      <c r="AJ61" s="332"/>
      <c r="AK61" s="347"/>
      <c r="AL61" s="347"/>
      <c r="AM61" s="332"/>
      <c r="AN61" s="41"/>
      <c r="AO61" s="344"/>
    </row>
    <row r="62" spans="2:41" s="18" customFormat="1" ht="17.45" customHeight="1">
      <c r="B62" s="368"/>
      <c r="C62" s="369"/>
      <c r="D62" s="332"/>
      <c r="E62" s="332"/>
      <c r="F62" s="332"/>
      <c r="G62" s="332"/>
      <c r="H62" s="332"/>
      <c r="I62" s="2"/>
      <c r="J62" s="2"/>
      <c r="K62" s="2"/>
      <c r="L62" s="2"/>
      <c r="M62" s="2"/>
      <c r="N62" s="2"/>
      <c r="O62" s="2"/>
      <c r="P62" s="332"/>
      <c r="Q62" s="332"/>
      <c r="R62" s="345"/>
      <c r="S62" s="332"/>
      <c r="T62" s="332"/>
      <c r="U62" s="332"/>
      <c r="V62" s="332"/>
      <c r="W62" s="332"/>
      <c r="X62" s="332"/>
      <c r="Y62" s="349"/>
      <c r="Z62" s="332"/>
      <c r="AA62" s="332"/>
      <c r="AB62" s="2"/>
      <c r="AC62" s="2"/>
      <c r="AD62" s="2"/>
      <c r="AE62" s="2"/>
      <c r="AF62" s="2"/>
      <c r="AG62" s="2"/>
      <c r="AH62" s="2"/>
      <c r="AI62" s="332"/>
      <c r="AJ62" s="332"/>
      <c r="AK62" s="332"/>
      <c r="AL62" s="332"/>
      <c r="AM62" s="332"/>
      <c r="AN62" s="370"/>
      <c r="AO62" s="371"/>
    </row>
    <row r="63" spans="2:41" s="18" customFormat="1" ht="17.45" customHeight="1" thickBot="1">
      <c r="B63" s="337"/>
      <c r="C63" s="40"/>
      <c r="D63" s="2"/>
      <c r="E63" s="2"/>
      <c r="Q63" s="662" t="s">
        <v>1144</v>
      </c>
      <c r="R63" s="663"/>
      <c r="S63" s="355"/>
      <c r="T63" s="356"/>
      <c r="U63" s="356"/>
      <c r="V63" s="340"/>
      <c r="W63" s="331"/>
      <c r="X63" s="351"/>
      <c r="Y63" s="664" t="s">
        <v>1145</v>
      </c>
      <c r="Z63" s="662"/>
      <c r="AA63" s="33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40"/>
      <c r="AO63" s="344"/>
    </row>
    <row r="64" spans="2:41" s="18" customFormat="1" ht="17.45" customHeight="1" thickTop="1">
      <c r="B64" s="337"/>
      <c r="C64" s="40"/>
      <c r="D64" s="2"/>
      <c r="E64" s="2"/>
      <c r="Q64" s="662"/>
      <c r="R64" s="662"/>
      <c r="S64" s="738"/>
      <c r="T64" s="332"/>
      <c r="U64" s="332"/>
      <c r="V64" s="332"/>
      <c r="W64" s="332"/>
      <c r="X64" s="334"/>
      <c r="Y64" s="662"/>
      <c r="Z64" s="662"/>
      <c r="AA64" s="33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40"/>
      <c r="AO64" s="344"/>
    </row>
    <row r="65" spans="2:41" s="18" customFormat="1" ht="17.45" customHeight="1">
      <c r="B65" s="371" t="e">
        <v>#REF!</v>
      </c>
      <c r="C65" s="372"/>
      <c r="D65" s="373"/>
      <c r="E65" s="373"/>
      <c r="F65" s="374"/>
      <c r="G65" s="374"/>
      <c r="Q65" s="332"/>
      <c r="R65" s="332"/>
      <c r="S65" s="333"/>
      <c r="T65" s="332"/>
      <c r="U65" s="662" t="s">
        <v>1146</v>
      </c>
      <c r="V65" s="662"/>
      <c r="W65" s="332"/>
      <c r="X65" s="334"/>
      <c r="Y65" s="332"/>
      <c r="Z65" s="332"/>
      <c r="AA65" s="332"/>
      <c r="AB65" s="2"/>
      <c r="AC65" s="2"/>
      <c r="AD65" s="2"/>
      <c r="AE65" s="2"/>
      <c r="AF65" s="2"/>
      <c r="AG65" s="2"/>
      <c r="AH65" s="332"/>
      <c r="AI65" s="332"/>
      <c r="AJ65" s="332"/>
      <c r="AK65" s="332"/>
      <c r="AL65" s="332"/>
      <c r="AM65" s="332"/>
      <c r="AN65" s="38"/>
      <c r="AO65" s="371"/>
    </row>
    <row r="66" spans="2:41" s="18" customFormat="1" ht="17.45" customHeight="1">
      <c r="B66" s="337"/>
      <c r="C66" s="40"/>
      <c r="D66" s="332"/>
      <c r="E66" s="347"/>
      <c r="F66" s="347"/>
      <c r="G66" s="332"/>
      <c r="H66" s="332"/>
      <c r="I66" s="332"/>
      <c r="J66" s="332"/>
      <c r="K66" s="2"/>
      <c r="L66" s="2"/>
      <c r="M66" s="2"/>
      <c r="N66" s="2"/>
      <c r="O66" s="2"/>
      <c r="P66" s="332"/>
      <c r="Q66" s="332"/>
      <c r="R66" s="332"/>
      <c r="S66" s="333"/>
      <c r="T66" s="662">
        <v>1</v>
      </c>
      <c r="U66" s="339">
        <v>1</v>
      </c>
      <c r="V66" s="339">
        <v>0</v>
      </c>
      <c r="W66" s="662">
        <v>2</v>
      </c>
      <c r="X66" s="334"/>
      <c r="Y66" s="332"/>
      <c r="Z66" s="332"/>
      <c r="AA66" s="332"/>
      <c r="AB66" s="2"/>
      <c r="AC66" s="2"/>
      <c r="AD66" s="2"/>
      <c r="AE66" s="2"/>
      <c r="AF66" s="2"/>
      <c r="AG66" s="2"/>
      <c r="AH66" s="332"/>
      <c r="AI66" s="332"/>
      <c r="AJ66" s="332"/>
      <c r="AK66" s="347"/>
      <c r="AL66" s="347"/>
      <c r="AM66" s="332"/>
      <c r="AN66" s="41"/>
      <c r="AO66" s="28"/>
    </row>
    <row r="67" spans="2:41" s="18" customFormat="1" ht="17.45" customHeight="1" thickBot="1">
      <c r="B67" s="676">
        <v>15</v>
      </c>
      <c r="C67" s="658" t="s">
        <v>1057</v>
      </c>
      <c r="D67" s="330"/>
      <c r="E67" s="331"/>
      <c r="F67" s="331"/>
      <c r="G67" s="331"/>
      <c r="H67" s="331"/>
      <c r="I67" s="331">
        <v>4</v>
      </c>
      <c r="J67" s="332"/>
      <c r="K67" s="2"/>
      <c r="L67" s="2"/>
      <c r="M67" s="2"/>
      <c r="N67" s="2"/>
      <c r="O67" s="2"/>
      <c r="P67" s="332"/>
      <c r="Q67" s="332"/>
      <c r="R67" s="332"/>
      <c r="S67" s="333"/>
      <c r="T67" s="662"/>
      <c r="U67" s="739">
        <v>0</v>
      </c>
      <c r="V67" s="739">
        <v>2</v>
      </c>
      <c r="W67" s="662"/>
      <c r="X67" s="334"/>
      <c r="Y67" s="332"/>
      <c r="Z67" s="332"/>
      <c r="AA67" s="332"/>
      <c r="AB67" s="2"/>
      <c r="AC67" s="2"/>
      <c r="AD67" s="2"/>
      <c r="AE67" s="2"/>
      <c r="AF67" s="2"/>
      <c r="AG67" s="2"/>
      <c r="AH67" s="126">
        <v>6</v>
      </c>
      <c r="AI67" s="332"/>
      <c r="AJ67" s="332"/>
      <c r="AK67" s="332"/>
      <c r="AL67" s="332"/>
      <c r="AM67" s="345"/>
      <c r="AN67" s="667" t="s">
        <v>1058</v>
      </c>
      <c r="AO67" s="676">
        <v>43</v>
      </c>
    </row>
    <row r="68" spans="2:41" s="18" customFormat="1" ht="17.45" customHeight="1" thickTop="1">
      <c r="B68" s="676"/>
      <c r="C68" s="659"/>
      <c r="D68" s="332"/>
      <c r="E68" s="332"/>
      <c r="F68" s="332"/>
      <c r="G68" s="332"/>
      <c r="H68" s="332"/>
      <c r="I68" s="332"/>
      <c r="J68" s="333"/>
      <c r="K68" s="332"/>
      <c r="L68" s="332"/>
      <c r="M68" s="2"/>
      <c r="N68" s="2"/>
      <c r="O68" s="2"/>
      <c r="P68" s="332"/>
      <c r="Q68" s="332"/>
      <c r="R68" s="332"/>
      <c r="S68" s="333"/>
      <c r="X68" s="334"/>
      <c r="Y68" s="332"/>
      <c r="Z68" s="332"/>
      <c r="AA68" s="332"/>
      <c r="AB68" s="2"/>
      <c r="AC68" s="2"/>
      <c r="AD68" s="2"/>
      <c r="AE68" s="332"/>
      <c r="AF68" s="332"/>
      <c r="AG68" s="334"/>
      <c r="AH68" s="335"/>
      <c r="AI68" s="335"/>
      <c r="AJ68" s="335"/>
      <c r="AK68" s="335"/>
      <c r="AL68" s="335"/>
      <c r="AM68" s="336"/>
      <c r="AN68" s="668"/>
      <c r="AO68" s="676"/>
    </row>
    <row r="69" spans="2:41" s="18" customFormat="1" ht="17.45" customHeight="1" thickBot="1">
      <c r="B69" s="337"/>
      <c r="C69" s="41"/>
      <c r="D69" s="2"/>
      <c r="E69" s="671" t="s">
        <v>72</v>
      </c>
      <c r="F69" s="672"/>
      <c r="G69" s="338"/>
      <c r="H69" s="662" t="s">
        <v>1147</v>
      </c>
      <c r="I69" s="662"/>
      <c r="J69" s="340"/>
      <c r="K69" s="331"/>
      <c r="L69" s="331">
        <v>1</v>
      </c>
      <c r="M69" s="2"/>
      <c r="N69" s="2"/>
      <c r="O69" s="2"/>
      <c r="P69" s="332"/>
      <c r="Q69" s="332"/>
      <c r="R69" s="332"/>
      <c r="S69" s="333"/>
      <c r="T69" s="332"/>
      <c r="U69" s="332"/>
      <c r="V69" s="332"/>
      <c r="W69" s="332"/>
      <c r="X69" s="334"/>
      <c r="Y69" s="332"/>
      <c r="Z69" s="332"/>
      <c r="AA69" s="332"/>
      <c r="AB69" s="2"/>
      <c r="AC69" s="2"/>
      <c r="AD69" s="2"/>
      <c r="AE69" s="341">
        <v>5</v>
      </c>
      <c r="AF69" s="331"/>
      <c r="AG69" s="342"/>
      <c r="AH69" s="662" t="s">
        <v>1148</v>
      </c>
      <c r="AI69" s="662"/>
      <c r="AJ69" s="343"/>
      <c r="AK69" s="673" t="s">
        <v>101</v>
      </c>
      <c r="AL69" s="671"/>
      <c r="AM69" s="2"/>
      <c r="AN69" s="41"/>
      <c r="AO69" s="344"/>
    </row>
    <row r="70" spans="2:41" s="18" customFormat="1" ht="17.45" customHeight="1" thickTop="1" thickBot="1">
      <c r="B70" s="337"/>
      <c r="C70" s="40"/>
      <c r="D70" s="2"/>
      <c r="E70" s="671"/>
      <c r="F70" s="672"/>
      <c r="G70" s="338"/>
      <c r="H70" s="662"/>
      <c r="I70" s="663"/>
      <c r="J70" s="332"/>
      <c r="K70" s="332"/>
      <c r="L70" s="345"/>
      <c r="M70" s="2"/>
      <c r="N70" s="2"/>
      <c r="O70" s="2"/>
      <c r="P70" s="332"/>
      <c r="Q70" s="332"/>
      <c r="R70" s="332"/>
      <c r="S70" s="333"/>
      <c r="T70" s="331"/>
      <c r="U70" s="331"/>
      <c r="V70" s="375"/>
      <c r="W70" s="375"/>
      <c r="X70" s="334"/>
      <c r="Y70" s="332"/>
      <c r="Z70" s="332"/>
      <c r="AA70" s="332"/>
      <c r="AB70" s="332"/>
      <c r="AC70" s="332"/>
      <c r="AD70" s="334"/>
      <c r="AE70" s="332"/>
      <c r="AF70" s="332"/>
      <c r="AG70" s="332"/>
      <c r="AH70" s="664"/>
      <c r="AI70" s="662"/>
      <c r="AJ70" s="343"/>
      <c r="AK70" s="673"/>
      <c r="AL70" s="671"/>
      <c r="AM70" s="2"/>
      <c r="AN70" s="40"/>
      <c r="AO70" s="344"/>
    </row>
    <row r="71" spans="2:41" s="18" customFormat="1" ht="17.45" customHeight="1" thickTop="1" thickBot="1">
      <c r="B71" s="665">
        <v>16</v>
      </c>
      <c r="C71" s="658" t="s">
        <v>231</v>
      </c>
      <c r="D71" s="330"/>
      <c r="E71" s="331"/>
      <c r="F71" s="331">
        <v>4</v>
      </c>
      <c r="G71" s="332"/>
      <c r="H71" s="332"/>
      <c r="I71" s="345"/>
      <c r="J71" s="332"/>
      <c r="K71" s="332"/>
      <c r="L71" s="345"/>
      <c r="M71" s="2"/>
      <c r="N71" s="2"/>
      <c r="O71" s="2"/>
      <c r="P71" s="332"/>
      <c r="Q71" s="332"/>
      <c r="R71" s="332"/>
      <c r="S71" s="333"/>
      <c r="T71" s="332"/>
      <c r="U71" s="662" t="s">
        <v>1149</v>
      </c>
      <c r="V71" s="662"/>
      <c r="W71" s="332"/>
      <c r="X71" s="334"/>
      <c r="Y71" s="332"/>
      <c r="Z71" s="332"/>
      <c r="AA71" s="332"/>
      <c r="AB71" s="332"/>
      <c r="AC71" s="332"/>
      <c r="AD71" s="334"/>
      <c r="AE71" s="332"/>
      <c r="AF71" s="332"/>
      <c r="AG71" s="332"/>
      <c r="AH71" s="349"/>
      <c r="AI71" s="332"/>
      <c r="AJ71" s="332"/>
      <c r="AK71" s="32">
        <v>2</v>
      </c>
      <c r="AL71" s="2"/>
      <c r="AM71" s="2"/>
      <c r="AN71" s="667" t="s">
        <v>141</v>
      </c>
      <c r="AO71" s="669">
        <v>44</v>
      </c>
    </row>
    <row r="72" spans="2:41" s="18" customFormat="1" ht="17.45" customHeight="1" thickTop="1">
      <c r="B72" s="666"/>
      <c r="C72" s="659"/>
      <c r="D72" s="332"/>
      <c r="E72" s="332"/>
      <c r="F72" s="332"/>
      <c r="G72" s="333"/>
      <c r="H72" s="332"/>
      <c r="I72" s="345"/>
      <c r="J72" s="332"/>
      <c r="K72" s="332"/>
      <c r="L72" s="345"/>
      <c r="M72" s="2"/>
      <c r="N72" s="2"/>
      <c r="O72" s="2"/>
      <c r="P72" s="332"/>
      <c r="Q72" s="332"/>
      <c r="R72" s="332"/>
      <c r="S72" s="333"/>
      <c r="T72" s="662">
        <v>2</v>
      </c>
      <c r="U72" s="339">
        <v>0</v>
      </c>
      <c r="V72" s="339">
        <v>1</v>
      </c>
      <c r="W72" s="662">
        <v>1</v>
      </c>
      <c r="X72" s="334"/>
      <c r="Y72" s="332"/>
      <c r="Z72" s="332"/>
      <c r="AA72" s="332"/>
      <c r="AB72" s="332"/>
      <c r="AC72" s="332"/>
      <c r="AD72" s="334"/>
      <c r="AE72" s="332"/>
      <c r="AF72" s="332"/>
      <c r="AG72" s="332"/>
      <c r="AH72" s="349"/>
      <c r="AI72" s="332"/>
      <c r="AJ72" s="332"/>
      <c r="AK72" s="360"/>
      <c r="AL72" s="361"/>
      <c r="AM72" s="361"/>
      <c r="AN72" s="668"/>
      <c r="AO72" s="670"/>
    </row>
    <row r="73" spans="2:41" s="18" customFormat="1" ht="17.45" customHeight="1" thickBot="1">
      <c r="B73" s="337"/>
      <c r="C73" s="41"/>
      <c r="D73" s="332"/>
      <c r="E73" s="662" t="s">
        <v>1150</v>
      </c>
      <c r="F73" s="662"/>
      <c r="G73" s="340"/>
      <c r="H73" s="331"/>
      <c r="I73" s="351"/>
      <c r="J73" s="332"/>
      <c r="K73" s="332"/>
      <c r="L73" s="345"/>
      <c r="M73" s="2"/>
      <c r="N73" s="2"/>
      <c r="O73" s="2"/>
      <c r="P73" s="332"/>
      <c r="Q73" s="332"/>
      <c r="R73" s="332"/>
      <c r="S73" s="333"/>
      <c r="T73" s="662"/>
      <c r="U73" s="339">
        <v>2</v>
      </c>
      <c r="V73" s="339">
        <v>0</v>
      </c>
      <c r="W73" s="662"/>
      <c r="X73" s="334"/>
      <c r="Y73" s="332"/>
      <c r="Z73" s="332"/>
      <c r="AA73" s="332"/>
      <c r="AB73" s="332"/>
      <c r="AC73" s="332"/>
      <c r="AD73" s="334"/>
      <c r="AE73" s="332"/>
      <c r="AF73" s="332"/>
      <c r="AG73" s="332"/>
      <c r="AH73" s="349"/>
      <c r="AI73" s="332"/>
      <c r="AJ73" s="332"/>
      <c r="AK73" s="664" t="s">
        <v>1151</v>
      </c>
      <c r="AL73" s="662"/>
      <c r="AM73" s="332"/>
      <c r="AN73" s="352"/>
      <c r="AO73" s="344"/>
    </row>
    <row r="74" spans="2:41" s="18" customFormat="1" ht="17.45" customHeight="1" thickTop="1">
      <c r="B74" s="337"/>
      <c r="C74" s="40"/>
      <c r="D74" s="332"/>
      <c r="E74" s="662"/>
      <c r="F74" s="663"/>
      <c r="G74" s="2"/>
      <c r="H74" s="2"/>
      <c r="I74" s="2">
        <v>0</v>
      </c>
      <c r="J74" s="332"/>
      <c r="K74" s="332"/>
      <c r="L74" s="345"/>
      <c r="M74" s="2"/>
      <c r="N74" s="2"/>
      <c r="O74" s="2"/>
      <c r="P74" s="332"/>
      <c r="Q74" s="332"/>
      <c r="R74" s="332"/>
      <c r="S74" s="333"/>
      <c r="T74" s="332"/>
      <c r="U74" s="332"/>
      <c r="V74" s="332"/>
      <c r="W74" s="332"/>
      <c r="X74" s="334"/>
      <c r="Y74" s="332"/>
      <c r="Z74" s="332"/>
      <c r="AA74" s="332"/>
      <c r="AB74" s="332"/>
      <c r="AC74" s="332"/>
      <c r="AD74" s="334"/>
      <c r="AE74" s="332"/>
      <c r="AF74" s="332"/>
      <c r="AG74" s="332"/>
      <c r="AH74" s="353">
        <v>0</v>
      </c>
      <c r="AI74" s="335"/>
      <c r="AJ74" s="362"/>
      <c r="AK74" s="662"/>
      <c r="AL74" s="662"/>
      <c r="AM74" s="332"/>
      <c r="AN74" s="354"/>
      <c r="AO74" s="344"/>
    </row>
    <row r="75" spans="2:41" s="18" customFormat="1" ht="17.45" customHeight="1" thickBot="1">
      <c r="B75" s="665">
        <v>17</v>
      </c>
      <c r="C75" s="658" t="s">
        <v>248</v>
      </c>
      <c r="D75" s="355"/>
      <c r="E75" s="356"/>
      <c r="F75" s="357"/>
      <c r="G75" s="2"/>
      <c r="H75" s="2"/>
      <c r="I75" s="2"/>
      <c r="J75" s="332"/>
      <c r="K75" s="332"/>
      <c r="L75" s="345"/>
      <c r="M75" s="2"/>
      <c r="N75" s="2"/>
      <c r="O75" s="2"/>
      <c r="P75" s="332"/>
      <c r="Q75" s="332"/>
      <c r="R75" s="332"/>
      <c r="S75" s="333"/>
      <c r="T75" s="332"/>
      <c r="U75" s="332"/>
      <c r="V75" s="332"/>
      <c r="W75" s="332"/>
      <c r="X75" s="334"/>
      <c r="Y75" s="332"/>
      <c r="Z75" s="332"/>
      <c r="AA75" s="332"/>
      <c r="AB75" s="332"/>
      <c r="AC75" s="332"/>
      <c r="AD75" s="334"/>
      <c r="AE75" s="332"/>
      <c r="AF75" s="332"/>
      <c r="AG75" s="332"/>
      <c r="AH75" s="2"/>
      <c r="AI75" s="2"/>
      <c r="AJ75" s="334"/>
      <c r="AK75" s="332"/>
      <c r="AL75" s="332"/>
      <c r="AM75" s="345"/>
      <c r="AN75" s="667" t="s">
        <v>348</v>
      </c>
      <c r="AO75" s="669">
        <v>45</v>
      </c>
    </row>
    <row r="76" spans="2:41" s="18" customFormat="1" ht="17.45" customHeight="1" thickTop="1">
      <c r="B76" s="666"/>
      <c r="C76" s="659"/>
      <c r="D76" s="332"/>
      <c r="E76" s="332"/>
      <c r="F76" s="332">
        <v>1</v>
      </c>
      <c r="G76" s="2"/>
      <c r="H76" s="2"/>
      <c r="I76" s="2"/>
      <c r="J76" s="332"/>
      <c r="K76" s="332"/>
      <c r="L76" s="345"/>
      <c r="M76" s="2"/>
      <c r="N76" s="2"/>
      <c r="O76" s="2"/>
      <c r="P76" s="332"/>
      <c r="Q76" s="332"/>
      <c r="R76" s="332"/>
      <c r="S76" s="333"/>
      <c r="T76" s="332"/>
      <c r="U76" s="332"/>
      <c r="V76" s="332"/>
      <c r="W76" s="332"/>
      <c r="X76" s="334"/>
      <c r="Y76" s="332"/>
      <c r="Z76" s="332"/>
      <c r="AA76" s="332"/>
      <c r="AB76" s="332"/>
      <c r="AC76" s="332"/>
      <c r="AD76" s="334"/>
      <c r="AE76" s="332"/>
      <c r="AF76" s="332"/>
      <c r="AG76" s="332"/>
      <c r="AH76" s="2"/>
      <c r="AI76" s="2"/>
      <c r="AJ76" s="2"/>
      <c r="AK76" s="353" t="s">
        <v>1152</v>
      </c>
      <c r="AL76" s="335"/>
      <c r="AM76" s="336"/>
      <c r="AN76" s="668"/>
      <c r="AO76" s="670"/>
    </row>
    <row r="77" spans="2:41" s="18" customFormat="1" ht="17.45" customHeight="1" thickBot="1">
      <c r="B77" s="337"/>
      <c r="C77" s="41"/>
      <c r="D77" s="2"/>
      <c r="E77" s="2"/>
      <c r="F77" s="2"/>
      <c r="G77" s="2"/>
      <c r="H77" s="2"/>
      <c r="I77" s="2"/>
      <c r="J77" s="332"/>
      <c r="K77" s="662" t="s">
        <v>1153</v>
      </c>
      <c r="L77" s="663"/>
      <c r="M77" s="2"/>
      <c r="N77" s="2"/>
      <c r="O77" s="2">
        <v>1</v>
      </c>
      <c r="P77" s="332"/>
      <c r="Q77" s="332"/>
      <c r="R77" s="332"/>
      <c r="S77" s="333"/>
      <c r="T77" s="332"/>
      <c r="U77" s="332"/>
      <c r="V77" s="332"/>
      <c r="W77" s="332"/>
      <c r="X77" s="334"/>
      <c r="Y77" s="332"/>
      <c r="Z77" s="332"/>
      <c r="AA77" s="332"/>
      <c r="AB77" s="341">
        <v>1</v>
      </c>
      <c r="AC77" s="331"/>
      <c r="AD77" s="342"/>
      <c r="AE77" s="662" t="s">
        <v>1154</v>
      </c>
      <c r="AF77" s="662"/>
      <c r="AG77" s="332"/>
      <c r="AH77" s="2"/>
      <c r="AI77" s="2"/>
      <c r="AJ77" s="2"/>
      <c r="AK77" s="2"/>
      <c r="AL77" s="2"/>
      <c r="AM77" s="2"/>
      <c r="AN77" s="352"/>
      <c r="AO77" s="344"/>
    </row>
    <row r="78" spans="2:41" s="18" customFormat="1" ht="17.45" customHeight="1" thickTop="1">
      <c r="B78" s="337"/>
      <c r="C78" s="40"/>
      <c r="D78" s="2"/>
      <c r="E78" s="2"/>
      <c r="F78" s="2"/>
      <c r="G78" s="2"/>
      <c r="H78" s="2"/>
      <c r="I78" s="2"/>
      <c r="J78" s="332"/>
      <c r="K78" s="662"/>
      <c r="L78" s="662"/>
      <c r="M78" s="359"/>
      <c r="N78" s="335"/>
      <c r="O78" s="335"/>
      <c r="P78" s="333"/>
      <c r="Q78" s="332"/>
      <c r="R78" s="332"/>
      <c r="S78" s="333"/>
      <c r="T78" s="332"/>
      <c r="U78" s="332"/>
      <c r="V78" s="332"/>
      <c r="W78" s="332"/>
      <c r="X78" s="334"/>
      <c r="Y78" s="332"/>
      <c r="Z78" s="332"/>
      <c r="AA78" s="332"/>
      <c r="AB78" s="349"/>
      <c r="AC78" s="332"/>
      <c r="AD78" s="332"/>
      <c r="AE78" s="664"/>
      <c r="AF78" s="662"/>
      <c r="AG78" s="332"/>
      <c r="AH78" s="2"/>
      <c r="AI78" s="2"/>
      <c r="AJ78" s="2"/>
      <c r="AK78" s="2"/>
      <c r="AL78" s="2"/>
      <c r="AM78" s="2"/>
      <c r="AN78" s="354"/>
      <c r="AO78" s="344"/>
    </row>
    <row r="79" spans="2:41" s="18" customFormat="1" ht="17.45" customHeight="1" thickBot="1">
      <c r="B79" s="665">
        <v>18</v>
      </c>
      <c r="C79" s="658" t="s">
        <v>244</v>
      </c>
      <c r="D79" s="330"/>
      <c r="E79" s="331"/>
      <c r="F79" s="331">
        <v>1</v>
      </c>
      <c r="G79" s="2"/>
      <c r="H79" s="2"/>
      <c r="I79" s="2"/>
      <c r="J79" s="332"/>
      <c r="K79" s="332"/>
      <c r="L79" s="332"/>
      <c r="M79" s="333"/>
      <c r="N79" s="332"/>
      <c r="O79" s="332"/>
      <c r="P79" s="333"/>
      <c r="Q79" s="332"/>
      <c r="R79" s="332"/>
      <c r="S79" s="333"/>
      <c r="T79" s="332"/>
      <c r="U79" s="332"/>
      <c r="V79" s="332"/>
      <c r="W79" s="332"/>
      <c r="X79" s="334"/>
      <c r="Y79" s="332"/>
      <c r="Z79" s="332"/>
      <c r="AA79" s="332"/>
      <c r="AB79" s="349"/>
      <c r="AC79" s="332"/>
      <c r="AD79" s="332"/>
      <c r="AE79" s="349"/>
      <c r="AF79" s="332"/>
      <c r="AG79" s="332"/>
      <c r="AH79" s="2"/>
      <c r="AI79" s="2"/>
      <c r="AJ79" s="2"/>
      <c r="AK79" s="32">
        <v>0</v>
      </c>
      <c r="AL79" s="2"/>
      <c r="AM79" s="2"/>
      <c r="AN79" s="667" t="s">
        <v>345</v>
      </c>
      <c r="AO79" s="669">
        <v>46</v>
      </c>
    </row>
    <row r="80" spans="2:41" s="18" customFormat="1" ht="17.45" customHeight="1" thickTop="1">
      <c r="B80" s="666"/>
      <c r="C80" s="659"/>
      <c r="D80" s="332"/>
      <c r="E80" s="332"/>
      <c r="F80" s="332"/>
      <c r="G80" s="333"/>
      <c r="H80" s="2"/>
      <c r="I80" s="2"/>
      <c r="J80" s="332"/>
      <c r="K80" s="332"/>
      <c r="L80" s="332"/>
      <c r="M80" s="333"/>
      <c r="N80" s="332"/>
      <c r="O80" s="332"/>
      <c r="P80" s="333"/>
      <c r="Q80" s="332"/>
      <c r="R80" s="332"/>
      <c r="S80" s="333"/>
      <c r="T80" s="332"/>
      <c r="U80" s="332"/>
      <c r="V80" s="332"/>
      <c r="W80" s="332"/>
      <c r="X80" s="334"/>
      <c r="Y80" s="332"/>
      <c r="Z80" s="332"/>
      <c r="AA80" s="332"/>
      <c r="AB80" s="349"/>
      <c r="AC80" s="332"/>
      <c r="AD80" s="332"/>
      <c r="AE80" s="349"/>
      <c r="AF80" s="332"/>
      <c r="AG80" s="332"/>
      <c r="AH80" s="2"/>
      <c r="AI80" s="2"/>
      <c r="AJ80" s="2"/>
      <c r="AK80" s="360"/>
      <c r="AL80" s="361"/>
      <c r="AM80" s="361"/>
      <c r="AN80" s="668"/>
      <c r="AO80" s="670"/>
    </row>
    <row r="81" spans="2:41" s="18" customFormat="1" ht="17.45" customHeight="1" thickBot="1">
      <c r="B81" s="337"/>
      <c r="C81" s="41"/>
      <c r="D81" s="332"/>
      <c r="E81" s="662" t="s">
        <v>1155</v>
      </c>
      <c r="F81" s="662"/>
      <c r="G81" s="340"/>
      <c r="H81" s="331"/>
      <c r="I81" s="331">
        <v>1</v>
      </c>
      <c r="J81" s="332"/>
      <c r="K81" s="332"/>
      <c r="L81" s="332"/>
      <c r="M81" s="333"/>
      <c r="N81" s="332"/>
      <c r="O81" s="332"/>
      <c r="P81" s="333"/>
      <c r="Q81" s="332"/>
      <c r="R81" s="332"/>
      <c r="S81" s="333"/>
      <c r="T81" s="332"/>
      <c r="U81" s="332"/>
      <c r="V81" s="332"/>
      <c r="W81" s="332"/>
      <c r="X81" s="334"/>
      <c r="Y81" s="332"/>
      <c r="Z81" s="332"/>
      <c r="AA81" s="332"/>
      <c r="AB81" s="349"/>
      <c r="AC81" s="332"/>
      <c r="AD81" s="332"/>
      <c r="AE81" s="349"/>
      <c r="AF81" s="332"/>
      <c r="AG81" s="332"/>
      <c r="AH81" s="341">
        <v>1</v>
      </c>
      <c r="AI81" s="331"/>
      <c r="AJ81" s="351"/>
      <c r="AK81" s="664" t="s">
        <v>1156</v>
      </c>
      <c r="AL81" s="662"/>
      <c r="AM81" s="332"/>
      <c r="AN81" s="352"/>
      <c r="AO81" s="344"/>
    </row>
    <row r="82" spans="2:41" s="18" customFormat="1" ht="17.45" customHeight="1" thickTop="1">
      <c r="B82" s="337"/>
      <c r="C82" s="40"/>
      <c r="D82" s="332"/>
      <c r="E82" s="662"/>
      <c r="F82" s="663"/>
      <c r="G82" s="332"/>
      <c r="H82" s="332"/>
      <c r="I82" s="345"/>
      <c r="J82" s="332"/>
      <c r="K82" s="332"/>
      <c r="L82" s="332"/>
      <c r="M82" s="333"/>
      <c r="N82" s="332"/>
      <c r="O82" s="332"/>
      <c r="P82" s="333"/>
      <c r="Q82" s="332"/>
      <c r="R82" s="332"/>
      <c r="S82" s="333"/>
      <c r="T82" s="332"/>
      <c r="U82" s="332"/>
      <c r="V82" s="332"/>
      <c r="W82" s="332"/>
      <c r="X82" s="334"/>
      <c r="Y82" s="332"/>
      <c r="Z82" s="332"/>
      <c r="AA82" s="332"/>
      <c r="AB82" s="349"/>
      <c r="AC82" s="332"/>
      <c r="AD82" s="332"/>
      <c r="AE82" s="349"/>
      <c r="AF82" s="332"/>
      <c r="AG82" s="332"/>
      <c r="AH82" s="349"/>
      <c r="AI82" s="332"/>
      <c r="AJ82" s="362"/>
      <c r="AK82" s="662"/>
      <c r="AL82" s="662"/>
      <c r="AM82" s="332"/>
      <c r="AN82" s="354"/>
      <c r="AO82" s="344"/>
    </row>
    <row r="83" spans="2:41" s="18" customFormat="1" ht="17.45" customHeight="1" thickBot="1">
      <c r="B83" s="665">
        <v>19</v>
      </c>
      <c r="C83" s="658" t="s">
        <v>246</v>
      </c>
      <c r="D83" s="355"/>
      <c r="E83" s="356"/>
      <c r="F83" s="357"/>
      <c r="G83" s="332"/>
      <c r="H83" s="332"/>
      <c r="I83" s="345"/>
      <c r="J83" s="332"/>
      <c r="K83" s="332"/>
      <c r="L83" s="332"/>
      <c r="M83" s="333"/>
      <c r="N83" s="332"/>
      <c r="O83" s="332"/>
      <c r="P83" s="333"/>
      <c r="Q83" s="332"/>
      <c r="R83" s="332"/>
      <c r="S83" s="333"/>
      <c r="T83" s="332"/>
      <c r="U83" s="332"/>
      <c r="V83" s="332"/>
      <c r="W83" s="332"/>
      <c r="X83" s="334"/>
      <c r="Y83" s="332"/>
      <c r="Z83" s="332"/>
      <c r="AA83" s="332"/>
      <c r="AB83" s="349"/>
      <c r="AC83" s="332"/>
      <c r="AD83" s="332"/>
      <c r="AE83" s="349"/>
      <c r="AF83" s="332"/>
      <c r="AG83" s="332"/>
      <c r="AH83" s="349"/>
      <c r="AI83" s="332"/>
      <c r="AJ83" s="334"/>
      <c r="AK83" s="331"/>
      <c r="AL83" s="331"/>
      <c r="AM83" s="351"/>
      <c r="AN83" s="667" t="s">
        <v>134</v>
      </c>
      <c r="AO83" s="669">
        <v>47</v>
      </c>
    </row>
    <row r="84" spans="2:41" s="18" customFormat="1" ht="17.45" customHeight="1" thickTop="1">
      <c r="B84" s="666"/>
      <c r="C84" s="659"/>
      <c r="D84" s="332"/>
      <c r="E84" s="332"/>
      <c r="F84" s="332">
        <v>0</v>
      </c>
      <c r="G84" s="332"/>
      <c r="H84" s="332"/>
      <c r="I84" s="345"/>
      <c r="J84" s="332"/>
      <c r="K84" s="332"/>
      <c r="L84" s="332"/>
      <c r="M84" s="333"/>
      <c r="N84" s="332"/>
      <c r="O84" s="332"/>
      <c r="P84" s="333"/>
      <c r="Q84" s="332"/>
      <c r="R84" s="332"/>
      <c r="S84" s="333"/>
      <c r="T84" s="332"/>
      <c r="U84" s="332"/>
      <c r="V84" s="332"/>
      <c r="W84" s="332"/>
      <c r="X84" s="334"/>
      <c r="Y84" s="332"/>
      <c r="Z84" s="332"/>
      <c r="AA84" s="332"/>
      <c r="AB84" s="349"/>
      <c r="AC84" s="332"/>
      <c r="AD84" s="332"/>
      <c r="AE84" s="349"/>
      <c r="AF84" s="332"/>
      <c r="AG84" s="332"/>
      <c r="AH84" s="349"/>
      <c r="AI84" s="332"/>
      <c r="AJ84" s="332"/>
      <c r="AK84" s="126">
        <v>3</v>
      </c>
      <c r="AL84" s="332"/>
      <c r="AM84" s="332"/>
      <c r="AN84" s="668"/>
      <c r="AO84" s="670"/>
    </row>
    <row r="85" spans="2:41" s="18" customFormat="1" ht="17.45" customHeight="1" thickBot="1">
      <c r="B85" s="337"/>
      <c r="C85" s="41"/>
      <c r="D85" s="2"/>
      <c r="E85" s="671" t="s">
        <v>75</v>
      </c>
      <c r="F85" s="672"/>
      <c r="G85" s="338"/>
      <c r="H85" s="662" t="s">
        <v>1157</v>
      </c>
      <c r="I85" s="663"/>
      <c r="J85" s="332"/>
      <c r="K85" s="332"/>
      <c r="L85" s="332"/>
      <c r="M85" s="333"/>
      <c r="N85" s="332"/>
      <c r="O85" s="332"/>
      <c r="P85" s="333"/>
      <c r="Q85" s="332"/>
      <c r="R85" s="332"/>
      <c r="S85" s="333"/>
      <c r="T85" s="332"/>
      <c r="U85" s="332"/>
      <c r="V85" s="332"/>
      <c r="W85" s="332"/>
      <c r="X85" s="334"/>
      <c r="Y85" s="332"/>
      <c r="Z85" s="332"/>
      <c r="AA85" s="332"/>
      <c r="AB85" s="349"/>
      <c r="AC85" s="332"/>
      <c r="AD85" s="332"/>
      <c r="AE85" s="349"/>
      <c r="AF85" s="332"/>
      <c r="AG85" s="332"/>
      <c r="AH85" s="664" t="s">
        <v>1158</v>
      </c>
      <c r="AI85" s="662"/>
      <c r="AJ85" s="343"/>
      <c r="AK85" s="673" t="s">
        <v>129</v>
      </c>
      <c r="AL85" s="671"/>
      <c r="AM85" s="2"/>
      <c r="AN85" s="352"/>
      <c r="AO85" s="344"/>
    </row>
    <row r="86" spans="2:41" s="18" customFormat="1" ht="17.45" customHeight="1" thickTop="1">
      <c r="B86" s="337"/>
      <c r="C86" s="40"/>
      <c r="D86" s="2"/>
      <c r="E86" s="671"/>
      <c r="F86" s="672"/>
      <c r="G86" s="338"/>
      <c r="H86" s="662"/>
      <c r="I86" s="662"/>
      <c r="J86" s="359"/>
      <c r="K86" s="335"/>
      <c r="L86" s="335">
        <v>2</v>
      </c>
      <c r="M86" s="332"/>
      <c r="N86" s="332"/>
      <c r="O86" s="332"/>
      <c r="P86" s="333"/>
      <c r="Q86" s="332"/>
      <c r="R86" s="332"/>
      <c r="S86" s="333"/>
      <c r="T86" s="332"/>
      <c r="U86" s="332"/>
      <c r="V86" s="332"/>
      <c r="W86" s="332"/>
      <c r="X86" s="334"/>
      <c r="Y86" s="332"/>
      <c r="Z86" s="332"/>
      <c r="AA86" s="332"/>
      <c r="AB86" s="349"/>
      <c r="AC86" s="332"/>
      <c r="AD86" s="332"/>
      <c r="AE86" s="353">
        <v>1</v>
      </c>
      <c r="AF86" s="335"/>
      <c r="AG86" s="362"/>
      <c r="AH86" s="662"/>
      <c r="AI86" s="662"/>
      <c r="AJ86" s="343"/>
      <c r="AK86" s="673"/>
      <c r="AL86" s="671"/>
      <c r="AM86" s="2"/>
      <c r="AN86" s="354"/>
      <c r="AO86" s="344"/>
    </row>
    <row r="87" spans="2:41" s="18" customFormat="1" ht="17.45" customHeight="1">
      <c r="B87" s="665">
        <v>20</v>
      </c>
      <c r="C87" s="658" t="s">
        <v>264</v>
      </c>
      <c r="D87" s="2"/>
      <c r="E87" s="2"/>
      <c r="F87" s="2">
        <v>0</v>
      </c>
      <c r="G87" s="332"/>
      <c r="H87" s="332"/>
      <c r="I87" s="332"/>
      <c r="J87" s="333"/>
      <c r="K87" s="332"/>
      <c r="L87" s="332"/>
      <c r="M87" s="365"/>
      <c r="N87" s="332"/>
      <c r="O87" s="332"/>
      <c r="P87" s="333"/>
      <c r="Q87" s="332"/>
      <c r="R87" s="332"/>
      <c r="S87" s="333"/>
      <c r="T87" s="332"/>
      <c r="U87" s="332"/>
      <c r="V87" s="332"/>
      <c r="W87" s="332"/>
      <c r="X87" s="334"/>
      <c r="Y87" s="332"/>
      <c r="Z87" s="332"/>
      <c r="AA87" s="332"/>
      <c r="AB87" s="349"/>
      <c r="AC87" s="332"/>
      <c r="AD87" s="366"/>
      <c r="AE87" s="332"/>
      <c r="AF87" s="332"/>
      <c r="AG87" s="334"/>
      <c r="AH87" s="332"/>
      <c r="AI87" s="332"/>
      <c r="AJ87" s="332"/>
      <c r="AK87" s="32">
        <v>3</v>
      </c>
      <c r="AL87" s="2"/>
      <c r="AM87" s="2"/>
      <c r="AN87" s="667" t="s">
        <v>358</v>
      </c>
      <c r="AO87" s="669">
        <v>48</v>
      </c>
    </row>
    <row r="88" spans="2:41" s="18" customFormat="1" ht="17.45" customHeight="1">
      <c r="B88" s="666"/>
      <c r="C88" s="659"/>
      <c r="D88" s="361"/>
      <c r="E88" s="361"/>
      <c r="F88" s="367"/>
      <c r="G88" s="332"/>
      <c r="H88" s="332"/>
      <c r="I88" s="332"/>
      <c r="J88" s="333"/>
      <c r="K88" s="332"/>
      <c r="L88" s="332"/>
      <c r="M88" s="365"/>
      <c r="N88" s="332"/>
      <c r="O88" s="332"/>
      <c r="P88" s="333"/>
      <c r="Q88" s="332"/>
      <c r="R88" s="332"/>
      <c r="S88" s="333"/>
      <c r="T88" s="332"/>
      <c r="U88" s="332"/>
      <c r="V88" s="332"/>
      <c r="W88" s="332"/>
      <c r="X88" s="334"/>
      <c r="Y88" s="332"/>
      <c r="Z88" s="332"/>
      <c r="AA88" s="332"/>
      <c r="AB88" s="349"/>
      <c r="AC88" s="332"/>
      <c r="AD88" s="366"/>
      <c r="AE88" s="332"/>
      <c r="AF88" s="332"/>
      <c r="AG88" s="334"/>
      <c r="AH88" s="332"/>
      <c r="AI88" s="332"/>
      <c r="AJ88" s="332"/>
      <c r="AK88" s="360"/>
      <c r="AL88" s="361"/>
      <c r="AM88" s="361"/>
      <c r="AN88" s="668"/>
      <c r="AO88" s="670"/>
    </row>
    <row r="89" spans="2:41" s="18" customFormat="1" ht="17.45" customHeight="1" thickBot="1">
      <c r="B89" s="337"/>
      <c r="C89" s="41"/>
      <c r="D89" s="332"/>
      <c r="E89" s="662" t="s">
        <v>1159</v>
      </c>
      <c r="F89" s="663"/>
      <c r="G89" s="330"/>
      <c r="H89" s="331"/>
      <c r="I89" s="331"/>
      <c r="J89" s="333"/>
      <c r="K89" s="332"/>
      <c r="L89" s="332"/>
      <c r="M89" s="365"/>
      <c r="N89" s="332"/>
      <c r="O89" s="332"/>
      <c r="P89" s="333"/>
      <c r="Q89" s="332"/>
      <c r="R89" s="332"/>
      <c r="S89" s="333"/>
      <c r="T89" s="332"/>
      <c r="U89" s="332"/>
      <c r="V89" s="332"/>
      <c r="W89" s="332"/>
      <c r="X89" s="334"/>
      <c r="Y89" s="332"/>
      <c r="Z89" s="332"/>
      <c r="AA89" s="332"/>
      <c r="AB89" s="349"/>
      <c r="AC89" s="332"/>
      <c r="AD89" s="366"/>
      <c r="AE89" s="332"/>
      <c r="AF89" s="332"/>
      <c r="AG89" s="334"/>
      <c r="AH89" s="331"/>
      <c r="AI89" s="331"/>
      <c r="AJ89" s="351"/>
      <c r="AK89" s="664" t="s">
        <v>1160</v>
      </c>
      <c r="AL89" s="662"/>
      <c r="AM89" s="332"/>
      <c r="AN89" s="41"/>
      <c r="AO89" s="344"/>
    </row>
    <row r="90" spans="2:41" s="18" customFormat="1" ht="17.45" customHeight="1" thickTop="1">
      <c r="B90" s="337"/>
      <c r="C90" s="40"/>
      <c r="D90" s="332"/>
      <c r="E90" s="662"/>
      <c r="F90" s="662"/>
      <c r="G90" s="359"/>
      <c r="H90" s="2"/>
      <c r="I90" s="2">
        <v>5</v>
      </c>
      <c r="J90" s="2"/>
      <c r="K90" s="2"/>
      <c r="L90" s="2"/>
      <c r="M90" s="365"/>
      <c r="N90" s="332"/>
      <c r="O90" s="332"/>
      <c r="P90" s="333"/>
      <c r="Q90" s="332"/>
      <c r="R90" s="332"/>
      <c r="S90" s="333"/>
      <c r="T90" s="332"/>
      <c r="U90" s="332"/>
      <c r="V90" s="332"/>
      <c r="W90" s="332"/>
      <c r="X90" s="334"/>
      <c r="Y90" s="332"/>
      <c r="Z90" s="332"/>
      <c r="AA90" s="332"/>
      <c r="AB90" s="349"/>
      <c r="AC90" s="332"/>
      <c r="AD90" s="366"/>
      <c r="AE90" s="2"/>
      <c r="AF90" s="2"/>
      <c r="AG90" s="2"/>
      <c r="AH90" s="32">
        <v>3</v>
      </c>
      <c r="AI90" s="2"/>
      <c r="AJ90" s="362"/>
      <c r="AK90" s="662"/>
      <c r="AL90" s="662"/>
      <c r="AM90" s="332"/>
      <c r="AN90" s="40"/>
      <c r="AO90" s="344"/>
    </row>
    <row r="91" spans="2:41" s="18" customFormat="1" ht="17.45" customHeight="1" thickBot="1">
      <c r="B91" s="674">
        <v>21</v>
      </c>
      <c r="C91" s="658" t="s">
        <v>1059</v>
      </c>
      <c r="D91" s="330"/>
      <c r="E91" s="331"/>
      <c r="F91" s="331"/>
      <c r="G91" s="333"/>
      <c r="H91" s="2"/>
      <c r="I91" s="2"/>
      <c r="J91" s="2"/>
      <c r="K91" s="2"/>
      <c r="L91" s="2"/>
      <c r="M91" s="365"/>
      <c r="N91" s="332"/>
      <c r="O91" s="332"/>
      <c r="P91" s="333"/>
      <c r="Q91" s="332"/>
      <c r="R91" s="332"/>
      <c r="S91" s="333"/>
      <c r="T91" s="332"/>
      <c r="U91" s="332"/>
      <c r="V91" s="332"/>
      <c r="W91" s="332"/>
      <c r="X91" s="334"/>
      <c r="Y91" s="332"/>
      <c r="Z91" s="332"/>
      <c r="AA91" s="332"/>
      <c r="AB91" s="349"/>
      <c r="AC91" s="332"/>
      <c r="AD91" s="366"/>
      <c r="AE91" s="2"/>
      <c r="AF91" s="2"/>
      <c r="AG91" s="2"/>
      <c r="AH91" s="2"/>
      <c r="AI91" s="2"/>
      <c r="AJ91" s="334"/>
      <c r="AK91" s="331"/>
      <c r="AL91" s="331"/>
      <c r="AM91" s="351"/>
      <c r="AN91" s="667" t="s">
        <v>1060</v>
      </c>
      <c r="AO91" s="674">
        <v>49</v>
      </c>
    </row>
    <row r="92" spans="2:41" s="18" customFormat="1" ht="17.45" customHeight="1" thickTop="1">
      <c r="B92" s="675"/>
      <c r="C92" s="659"/>
      <c r="D92" s="332"/>
      <c r="E92" s="332"/>
      <c r="F92" s="332">
        <v>3</v>
      </c>
      <c r="G92" s="2"/>
      <c r="H92" s="2"/>
      <c r="I92" s="2"/>
      <c r="J92" s="2"/>
      <c r="K92" s="2"/>
      <c r="L92" s="2"/>
      <c r="M92" s="365"/>
      <c r="N92" s="332"/>
      <c r="O92" s="332"/>
      <c r="P92" s="333"/>
      <c r="Q92" s="332"/>
      <c r="R92" s="332"/>
      <c r="S92" s="333"/>
      <c r="T92" s="332"/>
      <c r="U92" s="332"/>
      <c r="V92" s="332"/>
      <c r="W92" s="332"/>
      <c r="X92" s="334"/>
      <c r="Y92" s="332"/>
      <c r="Z92" s="332"/>
      <c r="AA92" s="332"/>
      <c r="AB92" s="349"/>
      <c r="AC92" s="332"/>
      <c r="AD92" s="366"/>
      <c r="AE92" s="2"/>
      <c r="AF92" s="2"/>
      <c r="AG92" s="2"/>
      <c r="AH92" s="2"/>
      <c r="AI92" s="2"/>
      <c r="AJ92" s="2"/>
      <c r="AK92" s="332" t="s">
        <v>1161</v>
      </c>
      <c r="AL92" s="332"/>
      <c r="AM92" s="332"/>
      <c r="AN92" s="668"/>
      <c r="AO92" s="675"/>
    </row>
    <row r="93" spans="2:41" s="18" customFormat="1" ht="17.45" customHeight="1" thickBot="1">
      <c r="B93" s="337"/>
      <c r="C93" s="40"/>
      <c r="D93" s="2"/>
      <c r="E93" s="2"/>
      <c r="F93" s="2"/>
      <c r="G93" s="2"/>
      <c r="H93" s="2"/>
      <c r="I93" s="2"/>
      <c r="J93" s="2"/>
      <c r="K93" s="671" t="s">
        <v>125</v>
      </c>
      <c r="L93" s="672"/>
      <c r="M93" s="338"/>
      <c r="N93" s="662" t="s">
        <v>1162</v>
      </c>
      <c r="O93" s="662"/>
      <c r="P93" s="340"/>
      <c r="Q93" s="331"/>
      <c r="R93" s="331"/>
      <c r="S93" s="333"/>
      <c r="T93" s="332"/>
      <c r="U93" s="332"/>
      <c r="V93" s="332"/>
      <c r="W93" s="332"/>
      <c r="X93" s="334"/>
      <c r="Y93" s="332"/>
      <c r="Z93" s="332"/>
      <c r="AA93" s="332"/>
      <c r="AB93" s="664" t="s">
        <v>1163</v>
      </c>
      <c r="AC93" s="662"/>
      <c r="AD93" s="343"/>
      <c r="AE93" s="673" t="s">
        <v>127</v>
      </c>
      <c r="AF93" s="671"/>
      <c r="AG93" s="2"/>
      <c r="AH93" s="2"/>
      <c r="AI93" s="2"/>
      <c r="AJ93" s="2"/>
      <c r="AK93" s="2"/>
      <c r="AL93" s="2"/>
      <c r="AM93" s="2"/>
      <c r="AN93" s="40"/>
      <c r="AO93" s="344"/>
    </row>
    <row r="94" spans="2:41" s="18" customFormat="1" ht="17.45" customHeight="1" thickTop="1">
      <c r="B94" s="337"/>
      <c r="C94" s="40"/>
      <c r="D94" s="2"/>
      <c r="E94" s="2"/>
      <c r="F94" s="2"/>
      <c r="G94" s="2"/>
      <c r="H94" s="2"/>
      <c r="I94" s="2"/>
      <c r="J94" s="2"/>
      <c r="K94" s="671"/>
      <c r="L94" s="672"/>
      <c r="M94" s="365"/>
      <c r="N94" s="662"/>
      <c r="O94" s="663"/>
      <c r="P94" s="2"/>
      <c r="Q94" s="2"/>
      <c r="R94" s="2">
        <v>3</v>
      </c>
      <c r="S94" s="2"/>
      <c r="T94" s="2"/>
      <c r="U94" s="2"/>
      <c r="V94" s="2"/>
      <c r="W94" s="2"/>
      <c r="X94" s="2"/>
      <c r="Y94" s="335" t="s">
        <v>1164</v>
      </c>
      <c r="Z94" s="335"/>
      <c r="AA94" s="362"/>
      <c r="AB94" s="662"/>
      <c r="AC94" s="662"/>
      <c r="AD94" s="366"/>
      <c r="AE94" s="673"/>
      <c r="AF94" s="671"/>
      <c r="AG94" s="2"/>
      <c r="AH94" s="2"/>
      <c r="AI94" s="2"/>
      <c r="AJ94" s="2"/>
      <c r="AK94" s="2"/>
      <c r="AL94" s="2"/>
      <c r="AM94" s="2"/>
      <c r="AN94" s="40"/>
      <c r="AO94" s="344"/>
    </row>
    <row r="95" spans="2:41" s="18" customFormat="1" ht="17.45" customHeight="1" thickBot="1">
      <c r="B95" s="674">
        <v>22</v>
      </c>
      <c r="C95" s="658" t="s">
        <v>1061</v>
      </c>
      <c r="D95" s="330"/>
      <c r="E95" s="331"/>
      <c r="F95" s="331">
        <v>4</v>
      </c>
      <c r="G95" s="2"/>
      <c r="H95" s="2"/>
      <c r="I95" s="2"/>
      <c r="J95" s="2"/>
      <c r="K95" s="2"/>
      <c r="L95" s="2"/>
      <c r="M95" s="365"/>
      <c r="N95" s="332"/>
      <c r="O95" s="345"/>
      <c r="P95" s="2"/>
      <c r="Q95" s="2"/>
      <c r="R95" s="2"/>
      <c r="S95" s="2"/>
      <c r="T95" s="2"/>
      <c r="U95" s="2"/>
      <c r="V95" s="2"/>
      <c r="W95" s="2"/>
      <c r="X95" s="2"/>
      <c r="Y95" s="332"/>
      <c r="Z95" s="332"/>
      <c r="AA95" s="334"/>
      <c r="AB95" s="332"/>
      <c r="AC95" s="332"/>
      <c r="AD95" s="366"/>
      <c r="AE95" s="2"/>
      <c r="AF95" s="2"/>
      <c r="AG95" s="2"/>
      <c r="AH95" s="2"/>
      <c r="AI95" s="2"/>
      <c r="AJ95" s="2"/>
      <c r="AK95" s="341">
        <v>2</v>
      </c>
      <c r="AL95" s="331"/>
      <c r="AM95" s="351"/>
      <c r="AN95" s="667" t="s">
        <v>1062</v>
      </c>
      <c r="AO95" s="674">
        <v>50</v>
      </c>
    </row>
    <row r="96" spans="2:41" s="18" customFormat="1" ht="17.45" customHeight="1" thickTop="1">
      <c r="B96" s="675"/>
      <c r="C96" s="659"/>
      <c r="D96" s="332"/>
      <c r="E96" s="332"/>
      <c r="F96" s="332"/>
      <c r="G96" s="333"/>
      <c r="H96" s="2"/>
      <c r="I96" s="2"/>
      <c r="J96" s="2"/>
      <c r="K96" s="2"/>
      <c r="L96" s="2"/>
      <c r="M96" s="365"/>
      <c r="N96" s="332"/>
      <c r="O96" s="345"/>
      <c r="P96" s="2"/>
      <c r="Q96" s="2"/>
      <c r="R96" s="2"/>
      <c r="S96" s="2"/>
      <c r="T96" s="2"/>
      <c r="U96" s="2"/>
      <c r="V96" s="2"/>
      <c r="W96" s="2"/>
      <c r="X96" s="2"/>
      <c r="Y96" s="332"/>
      <c r="Z96" s="332"/>
      <c r="AA96" s="334"/>
      <c r="AB96" s="332"/>
      <c r="AC96" s="332"/>
      <c r="AD96" s="366"/>
      <c r="AE96" s="2"/>
      <c r="AF96" s="2"/>
      <c r="AG96" s="2"/>
      <c r="AH96" s="2"/>
      <c r="AI96" s="2"/>
      <c r="AJ96" s="334"/>
      <c r="AK96" s="332"/>
      <c r="AL96" s="332"/>
      <c r="AM96" s="332"/>
      <c r="AN96" s="668"/>
      <c r="AO96" s="675"/>
    </row>
    <row r="97" spans="2:41" s="18" customFormat="1" ht="17.45" customHeight="1" thickBot="1">
      <c r="B97" s="337"/>
      <c r="C97" s="41"/>
      <c r="D97" s="332"/>
      <c r="E97" s="662" t="s">
        <v>1165</v>
      </c>
      <c r="F97" s="662"/>
      <c r="G97" s="340"/>
      <c r="H97" s="331"/>
      <c r="I97" s="331">
        <v>6</v>
      </c>
      <c r="J97" s="2"/>
      <c r="K97" s="2"/>
      <c r="L97" s="2"/>
      <c r="M97" s="365"/>
      <c r="N97" s="332"/>
      <c r="O97" s="345"/>
      <c r="P97" s="2"/>
      <c r="Q97" s="2"/>
      <c r="R97" s="2"/>
      <c r="S97" s="2"/>
      <c r="T97" s="2"/>
      <c r="U97" s="2"/>
      <c r="V97" s="2"/>
      <c r="W97" s="2"/>
      <c r="X97" s="2"/>
      <c r="Y97" s="332"/>
      <c r="Z97" s="332"/>
      <c r="AA97" s="334"/>
      <c r="AB97" s="332"/>
      <c r="AC97" s="332"/>
      <c r="AD97" s="366"/>
      <c r="AE97" s="2"/>
      <c r="AF97" s="2"/>
      <c r="AG97" s="2"/>
      <c r="AH97" s="341">
        <v>3</v>
      </c>
      <c r="AI97" s="331"/>
      <c r="AJ97" s="342"/>
      <c r="AK97" s="662" t="s">
        <v>1166</v>
      </c>
      <c r="AL97" s="662"/>
      <c r="AM97" s="332"/>
      <c r="AN97" s="41"/>
      <c r="AO97" s="344"/>
    </row>
    <row r="98" spans="2:41" s="18" customFormat="1" ht="17.45" customHeight="1" thickTop="1">
      <c r="B98" s="337"/>
      <c r="C98" s="40"/>
      <c r="D98" s="332"/>
      <c r="E98" s="662"/>
      <c r="F98" s="663"/>
      <c r="G98" s="332"/>
      <c r="H98" s="332"/>
      <c r="I98" s="332"/>
      <c r="J98" s="333"/>
      <c r="K98" s="332"/>
      <c r="L98" s="332"/>
      <c r="M98" s="365"/>
      <c r="N98" s="332"/>
      <c r="O98" s="345"/>
      <c r="P98" s="2"/>
      <c r="Q98" s="2"/>
      <c r="R98" s="2"/>
      <c r="S98" s="2"/>
      <c r="T98" s="2"/>
      <c r="U98" s="2"/>
      <c r="V98" s="2"/>
      <c r="W98" s="2"/>
      <c r="X98" s="2"/>
      <c r="Y98" s="332"/>
      <c r="Z98" s="332"/>
      <c r="AA98" s="334"/>
      <c r="AB98" s="332"/>
      <c r="AC98" s="332"/>
      <c r="AD98" s="366"/>
      <c r="AE98" s="332"/>
      <c r="AF98" s="332"/>
      <c r="AG98" s="334"/>
      <c r="AH98" s="332"/>
      <c r="AI98" s="332"/>
      <c r="AJ98" s="332"/>
      <c r="AK98" s="664"/>
      <c r="AL98" s="662"/>
      <c r="AM98" s="332"/>
      <c r="AN98" s="40"/>
      <c r="AO98" s="344"/>
    </row>
    <row r="99" spans="2:41" s="18" customFormat="1" ht="17.45" customHeight="1">
      <c r="B99" s="669">
        <v>23</v>
      </c>
      <c r="C99" s="658" t="s">
        <v>262</v>
      </c>
      <c r="D99" s="355"/>
      <c r="E99" s="356"/>
      <c r="F99" s="357"/>
      <c r="G99" s="332"/>
      <c r="H99" s="332"/>
      <c r="I99" s="332"/>
      <c r="J99" s="333"/>
      <c r="K99" s="332"/>
      <c r="L99" s="332"/>
      <c r="M99" s="365"/>
      <c r="N99" s="332"/>
      <c r="O99" s="345"/>
      <c r="P99" s="2"/>
      <c r="Q99" s="2"/>
      <c r="R99" s="2"/>
      <c r="S99" s="2"/>
      <c r="T99" s="2"/>
      <c r="U99" s="2"/>
      <c r="V99" s="2"/>
      <c r="W99" s="2"/>
      <c r="X99" s="2"/>
      <c r="Y99" s="332"/>
      <c r="Z99" s="332"/>
      <c r="AA99" s="334"/>
      <c r="AB99" s="332"/>
      <c r="AC99" s="332"/>
      <c r="AD99" s="366"/>
      <c r="AE99" s="332"/>
      <c r="AF99" s="332"/>
      <c r="AG99" s="334"/>
      <c r="AH99" s="332"/>
      <c r="AI99" s="332"/>
      <c r="AJ99" s="332"/>
      <c r="AK99" s="355"/>
      <c r="AL99" s="356"/>
      <c r="AM99" s="356"/>
      <c r="AN99" s="667" t="s">
        <v>360</v>
      </c>
      <c r="AO99" s="669">
        <v>51</v>
      </c>
    </row>
    <row r="100" spans="2:41" s="18" customFormat="1" ht="17.45" customHeight="1">
      <c r="B100" s="670"/>
      <c r="C100" s="659"/>
      <c r="D100" s="332"/>
      <c r="E100" s="332"/>
      <c r="F100" s="332">
        <v>0</v>
      </c>
      <c r="G100" s="332"/>
      <c r="H100" s="332"/>
      <c r="I100" s="332"/>
      <c r="J100" s="333"/>
      <c r="K100" s="332"/>
      <c r="L100" s="332"/>
      <c r="M100" s="365"/>
      <c r="N100" s="332"/>
      <c r="O100" s="345"/>
      <c r="P100" s="2"/>
      <c r="Q100" s="2"/>
      <c r="R100" s="2"/>
      <c r="S100" s="2"/>
      <c r="T100" s="2"/>
      <c r="U100" s="2"/>
      <c r="V100" s="2"/>
      <c r="W100" s="2"/>
      <c r="X100" s="2"/>
      <c r="Y100" s="332"/>
      <c r="Z100" s="332"/>
      <c r="AA100" s="334"/>
      <c r="AB100" s="332"/>
      <c r="AC100" s="332"/>
      <c r="AD100" s="366"/>
      <c r="AE100" s="332"/>
      <c r="AF100" s="332"/>
      <c r="AG100" s="334"/>
      <c r="AH100" s="332"/>
      <c r="AI100" s="332"/>
      <c r="AJ100" s="332"/>
      <c r="AK100" s="126">
        <v>1</v>
      </c>
      <c r="AL100" s="332"/>
      <c r="AM100" s="332"/>
      <c r="AN100" s="668"/>
      <c r="AO100" s="670"/>
    </row>
    <row r="101" spans="2:41" s="18" customFormat="1" ht="17.45" customHeight="1" thickBot="1">
      <c r="B101" s="337"/>
      <c r="C101" s="41"/>
      <c r="D101" s="2"/>
      <c r="E101" s="671" t="s">
        <v>89</v>
      </c>
      <c r="F101" s="672"/>
      <c r="G101" s="338"/>
      <c r="H101" s="662" t="s">
        <v>1167</v>
      </c>
      <c r="I101" s="662"/>
      <c r="J101" s="340"/>
      <c r="K101" s="331"/>
      <c r="L101" s="331">
        <v>4</v>
      </c>
      <c r="M101" s="332"/>
      <c r="N101" s="332"/>
      <c r="O101" s="345"/>
      <c r="P101" s="2"/>
      <c r="Q101" s="2"/>
      <c r="R101" s="2"/>
      <c r="S101" s="2"/>
      <c r="T101" s="2"/>
      <c r="U101" s="2"/>
      <c r="V101" s="2"/>
      <c r="W101" s="2"/>
      <c r="X101" s="2"/>
      <c r="Y101" s="332"/>
      <c r="Z101" s="332"/>
      <c r="AA101" s="334"/>
      <c r="AB101" s="332"/>
      <c r="AC101" s="332"/>
      <c r="AD101" s="332"/>
      <c r="AE101" s="341">
        <v>0</v>
      </c>
      <c r="AF101" s="331"/>
      <c r="AG101" s="342"/>
      <c r="AH101" s="662" t="s">
        <v>1168</v>
      </c>
      <c r="AI101" s="662"/>
      <c r="AJ101" s="343"/>
      <c r="AK101" s="673" t="s">
        <v>115</v>
      </c>
      <c r="AL101" s="671"/>
      <c r="AM101" s="2"/>
      <c r="AN101" s="352"/>
      <c r="AO101" s="344"/>
    </row>
    <row r="102" spans="2:41" s="18" customFormat="1" ht="17.45" customHeight="1" thickTop="1">
      <c r="B102" s="337"/>
      <c r="C102" s="40"/>
      <c r="D102" s="2"/>
      <c r="E102" s="671"/>
      <c r="F102" s="672"/>
      <c r="G102" s="338"/>
      <c r="H102" s="662"/>
      <c r="I102" s="663"/>
      <c r="J102" s="332"/>
      <c r="K102" s="332"/>
      <c r="L102" s="332"/>
      <c r="M102" s="333"/>
      <c r="N102" s="332"/>
      <c r="O102" s="345"/>
      <c r="P102" s="2"/>
      <c r="Q102" s="2"/>
      <c r="R102" s="2"/>
      <c r="S102" s="2"/>
      <c r="T102" s="2"/>
      <c r="U102" s="2"/>
      <c r="V102" s="2"/>
      <c r="W102" s="2"/>
      <c r="X102" s="2"/>
      <c r="Y102" s="332"/>
      <c r="Z102" s="332"/>
      <c r="AA102" s="334"/>
      <c r="AB102" s="332"/>
      <c r="AC102" s="332"/>
      <c r="AD102" s="332"/>
      <c r="AE102" s="349"/>
      <c r="AF102" s="332"/>
      <c r="AG102" s="332"/>
      <c r="AH102" s="664"/>
      <c r="AI102" s="662"/>
      <c r="AJ102" s="343"/>
      <c r="AK102" s="673"/>
      <c r="AL102" s="671"/>
      <c r="AM102" s="2"/>
      <c r="AN102" s="354"/>
      <c r="AO102" s="344"/>
    </row>
    <row r="103" spans="2:41" s="18" customFormat="1" ht="17.45" customHeight="1">
      <c r="B103" s="669">
        <v>24</v>
      </c>
      <c r="C103" s="658" t="s">
        <v>176</v>
      </c>
      <c r="D103" s="2"/>
      <c r="E103" s="2"/>
      <c r="F103" s="2">
        <v>1</v>
      </c>
      <c r="G103" s="332"/>
      <c r="H103" s="332"/>
      <c r="I103" s="345"/>
      <c r="J103" s="332"/>
      <c r="K103" s="332"/>
      <c r="L103" s="332"/>
      <c r="M103" s="333"/>
      <c r="N103" s="332"/>
      <c r="O103" s="345"/>
      <c r="P103" s="2"/>
      <c r="Q103" s="2"/>
      <c r="R103" s="2"/>
      <c r="S103" s="2"/>
      <c r="T103" s="2"/>
      <c r="U103" s="2"/>
      <c r="V103" s="2"/>
      <c r="W103" s="2"/>
      <c r="X103" s="2"/>
      <c r="Y103" s="332"/>
      <c r="Z103" s="332"/>
      <c r="AA103" s="334"/>
      <c r="AB103" s="332"/>
      <c r="AC103" s="332"/>
      <c r="AD103" s="332"/>
      <c r="AE103" s="349"/>
      <c r="AF103" s="332"/>
      <c r="AG103" s="332"/>
      <c r="AH103" s="349"/>
      <c r="AI103" s="332"/>
      <c r="AJ103" s="332"/>
      <c r="AK103" s="32">
        <v>1</v>
      </c>
      <c r="AL103" s="2"/>
      <c r="AM103" s="2"/>
      <c r="AN103" s="667" t="s">
        <v>377</v>
      </c>
      <c r="AO103" s="669">
        <v>52</v>
      </c>
    </row>
    <row r="104" spans="2:41" s="18" customFormat="1" ht="17.45" customHeight="1">
      <c r="B104" s="670"/>
      <c r="C104" s="659"/>
      <c r="D104" s="361"/>
      <c r="E104" s="361"/>
      <c r="F104" s="367"/>
      <c r="G104" s="332"/>
      <c r="H104" s="332"/>
      <c r="I104" s="345"/>
      <c r="J104" s="332"/>
      <c r="K104" s="332"/>
      <c r="L104" s="332"/>
      <c r="M104" s="333"/>
      <c r="N104" s="332"/>
      <c r="O104" s="345"/>
      <c r="P104" s="2"/>
      <c r="Q104" s="2"/>
      <c r="R104" s="2"/>
      <c r="S104" s="2"/>
      <c r="T104" s="2"/>
      <c r="U104" s="2"/>
      <c r="V104" s="2"/>
      <c r="W104" s="2"/>
      <c r="X104" s="2"/>
      <c r="Y104" s="332"/>
      <c r="Z104" s="332"/>
      <c r="AA104" s="334"/>
      <c r="AB104" s="332"/>
      <c r="AC104" s="332"/>
      <c r="AD104" s="332"/>
      <c r="AE104" s="349"/>
      <c r="AF104" s="332"/>
      <c r="AG104" s="332"/>
      <c r="AH104" s="349"/>
      <c r="AI104" s="332"/>
      <c r="AJ104" s="332"/>
      <c r="AK104" s="360"/>
      <c r="AL104" s="361"/>
      <c r="AM104" s="361"/>
      <c r="AN104" s="668"/>
      <c r="AO104" s="670"/>
    </row>
    <row r="105" spans="2:41" s="18" customFormat="1" ht="17.45" customHeight="1" thickBot="1">
      <c r="B105" s="337"/>
      <c r="C105" s="41"/>
      <c r="D105" s="332"/>
      <c r="E105" s="662" t="s">
        <v>1169</v>
      </c>
      <c r="F105" s="663"/>
      <c r="G105" s="330"/>
      <c r="H105" s="331"/>
      <c r="I105" s="351"/>
      <c r="J105" s="332"/>
      <c r="K105" s="332"/>
      <c r="L105" s="332"/>
      <c r="M105" s="333"/>
      <c r="N105" s="332"/>
      <c r="O105" s="345"/>
      <c r="P105" s="2"/>
      <c r="Q105" s="2"/>
      <c r="R105" s="2"/>
      <c r="S105" s="2"/>
      <c r="T105" s="2"/>
      <c r="U105" s="2"/>
      <c r="V105" s="2"/>
      <c r="W105" s="2"/>
      <c r="X105" s="2"/>
      <c r="Y105" s="332"/>
      <c r="Z105" s="332"/>
      <c r="AA105" s="334"/>
      <c r="AB105" s="332"/>
      <c r="AC105" s="332"/>
      <c r="AD105" s="332"/>
      <c r="AE105" s="349"/>
      <c r="AF105" s="332"/>
      <c r="AG105" s="332"/>
      <c r="AH105" s="330"/>
      <c r="AI105" s="331"/>
      <c r="AJ105" s="351"/>
      <c r="AK105" s="664" t="s">
        <v>1170</v>
      </c>
      <c r="AL105" s="662"/>
      <c r="AM105" s="332"/>
      <c r="AN105" s="352"/>
      <c r="AO105" s="344"/>
    </row>
    <row r="106" spans="2:41" s="18" customFormat="1" ht="17.45" customHeight="1" thickTop="1">
      <c r="B106" s="337"/>
      <c r="C106" s="40"/>
      <c r="D106" s="332"/>
      <c r="E106" s="662"/>
      <c r="F106" s="662"/>
      <c r="G106" s="333"/>
      <c r="H106" s="2"/>
      <c r="I106" s="2">
        <v>0</v>
      </c>
      <c r="J106" s="332"/>
      <c r="K106" s="332"/>
      <c r="L106" s="332"/>
      <c r="M106" s="333"/>
      <c r="N106" s="332"/>
      <c r="O106" s="345"/>
      <c r="P106" s="2"/>
      <c r="Q106" s="2"/>
      <c r="R106" s="2"/>
      <c r="S106" s="2"/>
      <c r="T106" s="2"/>
      <c r="U106" s="2"/>
      <c r="V106" s="2"/>
      <c r="W106" s="2"/>
      <c r="X106" s="2"/>
      <c r="Y106" s="332"/>
      <c r="Z106" s="332"/>
      <c r="AA106" s="334"/>
      <c r="AB106" s="332"/>
      <c r="AC106" s="332"/>
      <c r="AD106" s="332"/>
      <c r="AE106" s="349"/>
      <c r="AF106" s="332"/>
      <c r="AG106" s="332"/>
      <c r="AH106" s="32">
        <v>2</v>
      </c>
      <c r="AI106" s="2"/>
      <c r="AJ106" s="362"/>
      <c r="AK106" s="662"/>
      <c r="AL106" s="662"/>
      <c r="AM106" s="332"/>
      <c r="AN106" s="354"/>
      <c r="AO106" s="344"/>
    </row>
    <row r="107" spans="2:41" s="18" customFormat="1" ht="17.45" customHeight="1" thickBot="1">
      <c r="B107" s="665">
        <v>25</v>
      </c>
      <c r="C107" s="658" t="s">
        <v>274</v>
      </c>
      <c r="D107" s="330"/>
      <c r="E107" s="331"/>
      <c r="F107" s="331"/>
      <c r="G107" s="333"/>
      <c r="H107" s="2"/>
      <c r="I107" s="2"/>
      <c r="J107" s="332"/>
      <c r="K107" s="332"/>
      <c r="L107" s="332"/>
      <c r="M107" s="333"/>
      <c r="N107" s="332"/>
      <c r="O107" s="345"/>
      <c r="P107" s="2"/>
      <c r="Q107" s="2"/>
      <c r="R107" s="2"/>
      <c r="S107" s="2"/>
      <c r="T107" s="2"/>
      <c r="U107" s="2"/>
      <c r="V107" s="2"/>
      <c r="W107" s="2"/>
      <c r="X107" s="2"/>
      <c r="Y107" s="332"/>
      <c r="Z107" s="332"/>
      <c r="AA107" s="334"/>
      <c r="AB107" s="332"/>
      <c r="AC107" s="332"/>
      <c r="AD107" s="332"/>
      <c r="AE107" s="349"/>
      <c r="AF107" s="332"/>
      <c r="AG107" s="332"/>
      <c r="AH107" s="2"/>
      <c r="AI107" s="2"/>
      <c r="AJ107" s="334"/>
      <c r="AK107" s="331"/>
      <c r="AL107" s="331"/>
      <c r="AM107" s="351"/>
      <c r="AN107" s="667" t="s">
        <v>170</v>
      </c>
      <c r="AO107" s="669">
        <v>53</v>
      </c>
    </row>
    <row r="108" spans="2:41" s="18" customFormat="1" ht="17.45" customHeight="1" thickTop="1">
      <c r="B108" s="666"/>
      <c r="C108" s="659"/>
      <c r="D108" s="332"/>
      <c r="E108" s="332"/>
      <c r="F108" s="332">
        <v>2</v>
      </c>
      <c r="G108" s="2"/>
      <c r="H108" s="2"/>
      <c r="I108" s="2"/>
      <c r="J108" s="332"/>
      <c r="K108" s="332"/>
      <c r="L108" s="332"/>
      <c r="M108" s="333"/>
      <c r="N108" s="332"/>
      <c r="O108" s="345"/>
      <c r="P108" s="2"/>
      <c r="Q108" s="2"/>
      <c r="R108" s="2"/>
      <c r="S108" s="2"/>
      <c r="T108" s="2"/>
      <c r="U108" s="2"/>
      <c r="V108" s="2"/>
      <c r="W108" s="2"/>
      <c r="X108" s="2"/>
      <c r="Y108" s="332"/>
      <c r="Z108" s="332"/>
      <c r="AA108" s="334"/>
      <c r="AB108" s="332"/>
      <c r="AC108" s="332"/>
      <c r="AD108" s="332"/>
      <c r="AE108" s="349"/>
      <c r="AF108" s="332"/>
      <c r="AG108" s="332"/>
      <c r="AH108" s="2"/>
      <c r="AI108" s="2"/>
      <c r="AJ108" s="2"/>
      <c r="AK108" s="126">
        <v>2</v>
      </c>
      <c r="AL108" s="332"/>
      <c r="AM108" s="332"/>
      <c r="AN108" s="668"/>
      <c r="AO108" s="670"/>
    </row>
    <row r="109" spans="2:41" s="18" customFormat="1" ht="17.45" customHeight="1" thickBot="1">
      <c r="B109" s="337"/>
      <c r="C109" s="41"/>
      <c r="D109" s="2"/>
      <c r="E109" s="2"/>
      <c r="F109" s="2"/>
      <c r="G109" s="2"/>
      <c r="H109" s="2"/>
      <c r="I109" s="2"/>
      <c r="J109" s="332"/>
      <c r="K109" s="662" t="s">
        <v>1171</v>
      </c>
      <c r="L109" s="662"/>
      <c r="M109" s="340"/>
      <c r="N109" s="331"/>
      <c r="O109" s="351"/>
      <c r="P109" s="2"/>
      <c r="Q109" s="2"/>
      <c r="R109" s="2"/>
      <c r="S109" s="2"/>
      <c r="T109" s="2"/>
      <c r="U109" s="2"/>
      <c r="V109" s="2"/>
      <c r="W109" s="2"/>
      <c r="X109" s="2"/>
      <c r="Y109" s="332"/>
      <c r="Z109" s="332"/>
      <c r="AA109" s="334"/>
      <c r="AB109" s="332"/>
      <c r="AC109" s="332"/>
      <c r="AD109" s="332"/>
      <c r="AE109" s="664" t="s">
        <v>1172</v>
      </c>
      <c r="AF109" s="662"/>
      <c r="AG109" s="332"/>
      <c r="AH109" s="2"/>
      <c r="AI109" s="2"/>
      <c r="AJ109" s="2"/>
      <c r="AK109" s="2"/>
      <c r="AL109" s="2"/>
      <c r="AM109" s="2"/>
      <c r="AN109" s="352"/>
      <c r="AO109" s="344"/>
    </row>
    <row r="110" spans="2:41" s="18" customFormat="1" ht="17.45" customHeight="1" thickTop="1">
      <c r="B110" s="337"/>
      <c r="C110" s="40"/>
      <c r="D110" s="2"/>
      <c r="E110" s="2"/>
      <c r="F110" s="2"/>
      <c r="G110" s="2"/>
      <c r="H110" s="2"/>
      <c r="I110" s="2"/>
      <c r="J110" s="332"/>
      <c r="K110" s="662"/>
      <c r="L110" s="663"/>
      <c r="M110" s="2"/>
      <c r="N110" s="2"/>
      <c r="O110" s="2">
        <v>0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353">
        <v>2</v>
      </c>
      <c r="AC110" s="335"/>
      <c r="AD110" s="362"/>
      <c r="AE110" s="662"/>
      <c r="AF110" s="662"/>
      <c r="AG110" s="332"/>
      <c r="AH110" s="2"/>
      <c r="AI110" s="2"/>
      <c r="AJ110" s="2"/>
      <c r="AK110" s="2"/>
      <c r="AL110" s="2"/>
      <c r="AM110" s="2"/>
      <c r="AN110" s="354"/>
      <c r="AO110" s="344"/>
    </row>
    <row r="111" spans="2:41" s="18" customFormat="1" ht="17.45" customHeight="1" thickBot="1">
      <c r="B111" s="665">
        <v>26</v>
      </c>
      <c r="C111" s="658" t="s">
        <v>281</v>
      </c>
      <c r="D111" s="2"/>
      <c r="E111" s="2"/>
      <c r="F111" s="2">
        <v>1</v>
      </c>
      <c r="G111" s="2"/>
      <c r="H111" s="2"/>
      <c r="I111" s="2"/>
      <c r="J111" s="332"/>
      <c r="K111" s="332"/>
      <c r="L111" s="34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332"/>
      <c r="AC111" s="332"/>
      <c r="AD111" s="334"/>
      <c r="AE111" s="332"/>
      <c r="AF111" s="332"/>
      <c r="AG111" s="332"/>
      <c r="AH111" s="2"/>
      <c r="AI111" s="2"/>
      <c r="AJ111" s="2"/>
      <c r="AK111" s="341">
        <v>2</v>
      </c>
      <c r="AL111" s="331"/>
      <c r="AM111" s="351"/>
      <c r="AN111" s="667" t="s">
        <v>375</v>
      </c>
      <c r="AO111" s="669">
        <v>54</v>
      </c>
    </row>
    <row r="112" spans="2:41" s="18" customFormat="1" ht="17.45" customHeight="1" thickTop="1">
      <c r="B112" s="666"/>
      <c r="C112" s="659"/>
      <c r="D112" s="361"/>
      <c r="E112" s="361"/>
      <c r="F112" s="367"/>
      <c r="G112" s="2"/>
      <c r="H112" s="2"/>
      <c r="I112" s="2"/>
      <c r="J112" s="332"/>
      <c r="K112" s="332"/>
      <c r="L112" s="34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332"/>
      <c r="AC112" s="332"/>
      <c r="AD112" s="334"/>
      <c r="AE112" s="332"/>
      <c r="AF112" s="332"/>
      <c r="AG112" s="332"/>
      <c r="AH112" s="2"/>
      <c r="AI112" s="2"/>
      <c r="AJ112" s="334"/>
      <c r="AK112" s="332"/>
      <c r="AL112" s="332"/>
      <c r="AM112" s="332"/>
      <c r="AN112" s="668"/>
      <c r="AO112" s="670"/>
    </row>
    <row r="113" spans="2:42" s="18" customFormat="1" ht="17.45" customHeight="1" thickBot="1">
      <c r="B113" s="337"/>
      <c r="C113" s="41"/>
      <c r="D113" s="332"/>
      <c r="E113" s="662" t="s">
        <v>1173</v>
      </c>
      <c r="F113" s="663"/>
      <c r="G113" s="330"/>
      <c r="H113" s="331"/>
      <c r="I113" s="331">
        <v>5</v>
      </c>
      <c r="J113" s="332"/>
      <c r="K113" s="332"/>
      <c r="L113" s="34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332"/>
      <c r="AC113" s="332"/>
      <c r="AD113" s="334"/>
      <c r="AE113" s="332"/>
      <c r="AF113" s="332"/>
      <c r="AG113" s="332"/>
      <c r="AH113" s="341">
        <v>1</v>
      </c>
      <c r="AI113" s="331"/>
      <c r="AJ113" s="342"/>
      <c r="AK113" s="662" t="s">
        <v>1174</v>
      </c>
      <c r="AL113" s="662"/>
      <c r="AM113" s="332"/>
      <c r="AN113" s="352"/>
      <c r="AO113" s="344"/>
    </row>
    <row r="114" spans="2:42" s="18" customFormat="1" ht="17.45" customHeight="1" thickTop="1">
      <c r="B114" s="337"/>
      <c r="C114" s="40"/>
      <c r="D114" s="332"/>
      <c r="E114" s="662"/>
      <c r="F114" s="662"/>
      <c r="G114" s="359"/>
      <c r="H114" s="332"/>
      <c r="I114" s="332"/>
      <c r="J114" s="333"/>
      <c r="K114" s="332"/>
      <c r="L114" s="34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332"/>
      <c r="AC114" s="332"/>
      <c r="AD114" s="334"/>
      <c r="AE114" s="332"/>
      <c r="AF114" s="332"/>
      <c r="AG114" s="332"/>
      <c r="AH114" s="349"/>
      <c r="AI114" s="332"/>
      <c r="AJ114" s="332"/>
      <c r="AK114" s="664"/>
      <c r="AL114" s="662"/>
      <c r="AM114" s="332"/>
      <c r="AN114" s="354"/>
      <c r="AO114" s="344"/>
    </row>
    <row r="115" spans="2:42" s="18" customFormat="1" ht="17.45" customHeight="1" thickBot="1">
      <c r="B115" s="665">
        <v>27</v>
      </c>
      <c r="C115" s="658" t="s">
        <v>288</v>
      </c>
      <c r="D115" s="330"/>
      <c r="E115" s="331"/>
      <c r="F115" s="331"/>
      <c r="G115" s="333"/>
      <c r="H115" s="332"/>
      <c r="I115" s="332"/>
      <c r="J115" s="333"/>
      <c r="K115" s="332"/>
      <c r="L115" s="345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332"/>
      <c r="AC115" s="332"/>
      <c r="AD115" s="334"/>
      <c r="AE115" s="332"/>
      <c r="AF115" s="332"/>
      <c r="AG115" s="332"/>
      <c r="AH115" s="349"/>
      <c r="AI115" s="332"/>
      <c r="AJ115" s="332"/>
      <c r="AK115" s="355"/>
      <c r="AL115" s="356"/>
      <c r="AM115" s="356"/>
      <c r="AN115" s="667" t="s">
        <v>391</v>
      </c>
      <c r="AO115" s="669">
        <v>55</v>
      </c>
      <c r="AP115" s="26"/>
    </row>
    <row r="116" spans="2:42" s="18" customFormat="1" ht="17.45" customHeight="1" thickTop="1" thickBot="1">
      <c r="B116" s="666"/>
      <c r="C116" s="659"/>
      <c r="D116" s="332"/>
      <c r="E116" s="332"/>
      <c r="F116" s="332">
        <v>4</v>
      </c>
      <c r="G116" s="332"/>
      <c r="H116" s="662" t="s">
        <v>1175</v>
      </c>
      <c r="I116" s="662"/>
      <c r="J116" s="340"/>
      <c r="K116" s="331"/>
      <c r="L116" s="35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332"/>
      <c r="AC116" s="332"/>
      <c r="AD116" s="334"/>
      <c r="AE116" s="332"/>
      <c r="AF116" s="332"/>
      <c r="AG116" s="345"/>
      <c r="AH116" s="664" t="s">
        <v>1176</v>
      </c>
      <c r="AI116" s="662"/>
      <c r="AJ116" s="332"/>
      <c r="AK116" s="126">
        <v>0</v>
      </c>
      <c r="AL116" s="332"/>
      <c r="AM116" s="332"/>
      <c r="AN116" s="668"/>
      <c r="AO116" s="670"/>
      <c r="AP116" s="363"/>
    </row>
    <row r="117" spans="2:42" s="18" customFormat="1" ht="17.45" customHeight="1" thickTop="1">
      <c r="B117" s="337"/>
      <c r="C117" s="41"/>
      <c r="D117" s="2"/>
      <c r="E117" s="671" t="s">
        <v>86</v>
      </c>
      <c r="F117" s="672"/>
      <c r="G117" s="338"/>
      <c r="H117" s="662"/>
      <c r="I117" s="663"/>
      <c r="J117" s="349"/>
      <c r="K117" s="332"/>
      <c r="L117" s="332">
        <v>0</v>
      </c>
      <c r="M117" s="2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53">
        <v>2</v>
      </c>
      <c r="AF117" s="335"/>
      <c r="AG117" s="362"/>
      <c r="AH117" s="662"/>
      <c r="AI117" s="662"/>
      <c r="AJ117" s="343"/>
      <c r="AK117" s="673" t="s">
        <v>112</v>
      </c>
      <c r="AL117" s="671"/>
      <c r="AM117" s="2"/>
      <c r="AN117" s="41"/>
      <c r="AO117" s="344"/>
    </row>
    <row r="118" spans="2:42" s="18" customFormat="1" ht="17.45" customHeight="1">
      <c r="B118" s="337"/>
      <c r="C118" s="40"/>
      <c r="D118" s="332"/>
      <c r="E118" s="671"/>
      <c r="F118" s="672"/>
      <c r="G118" s="338"/>
      <c r="H118" s="332"/>
      <c r="I118" s="332"/>
      <c r="J118" s="349"/>
      <c r="K118" s="332"/>
      <c r="L118" s="33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6"/>
      <c r="AF118" s="26"/>
      <c r="AG118" s="376"/>
      <c r="AH118" s="26"/>
      <c r="AI118" s="26"/>
      <c r="AJ118" s="343"/>
      <c r="AK118" s="673"/>
      <c r="AL118" s="671"/>
      <c r="AM118" s="332"/>
      <c r="AN118" s="40"/>
      <c r="AO118" s="344"/>
    </row>
    <row r="119" spans="2:42" s="18" customFormat="1" ht="17.45" customHeight="1" thickBot="1">
      <c r="B119" s="656">
        <v>28</v>
      </c>
      <c r="C119" s="658" t="s">
        <v>1063</v>
      </c>
      <c r="D119" s="330"/>
      <c r="E119" s="377"/>
      <c r="F119" s="377"/>
      <c r="G119" s="377"/>
      <c r="H119" s="331"/>
      <c r="I119" s="351"/>
      <c r="J119" s="2"/>
      <c r="K119" s="2"/>
      <c r="L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6"/>
      <c r="AF119" s="26"/>
      <c r="AG119" s="376"/>
      <c r="AH119" s="378"/>
      <c r="AI119" s="378"/>
      <c r="AJ119" s="377"/>
      <c r="AK119" s="377"/>
      <c r="AL119" s="377"/>
      <c r="AM119" s="351"/>
      <c r="AN119" s="660" t="s">
        <v>1064</v>
      </c>
      <c r="AO119" s="656">
        <v>56</v>
      </c>
    </row>
    <row r="120" spans="2:42" s="18" customFormat="1" ht="17.45" customHeight="1" thickTop="1">
      <c r="B120" s="657"/>
      <c r="C120" s="659"/>
      <c r="D120" s="332"/>
      <c r="E120" s="379"/>
      <c r="F120" s="379"/>
      <c r="G120" s="379"/>
      <c r="H120" s="379"/>
      <c r="I120" s="379">
        <v>1</v>
      </c>
      <c r="J120" s="379"/>
      <c r="K120" s="37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H120" s="32">
        <v>6</v>
      </c>
      <c r="AJ120" s="379"/>
      <c r="AK120" s="379"/>
      <c r="AL120" s="379"/>
      <c r="AM120" s="332"/>
      <c r="AN120" s="661"/>
      <c r="AO120" s="657"/>
    </row>
    <row r="121" spans="2:42" s="18" customFormat="1" ht="17.45" customHeight="1">
      <c r="C121" s="40"/>
      <c r="G121" s="2"/>
      <c r="H121" s="379"/>
      <c r="I121" s="379"/>
      <c r="J121" s="379"/>
      <c r="K121" s="37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N121" s="40"/>
    </row>
    <row r="122" spans="2:42" s="18" customFormat="1" ht="17.45" customHeight="1">
      <c r="C122" s="4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N122" s="40"/>
    </row>
    <row r="123" spans="2:42" s="18" customFormat="1" ht="17.45" customHeight="1">
      <c r="C123" s="40"/>
      <c r="G123" s="2"/>
      <c r="H123" s="2"/>
      <c r="I123" s="2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79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N123" s="40"/>
    </row>
    <row r="124" spans="2:42" s="18" customFormat="1" ht="17.45" customHeight="1">
      <c r="C124" s="40"/>
      <c r="G124" s="2"/>
      <c r="H124" s="2"/>
      <c r="I124" s="2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N124" s="40"/>
    </row>
    <row r="125" spans="2:42" s="18" customFormat="1" ht="17.45" customHeight="1">
      <c r="C125" s="40"/>
      <c r="G125" s="2"/>
      <c r="H125" s="2"/>
      <c r="I125" s="2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N125" s="40"/>
    </row>
    <row r="126" spans="2:42" ht="17.45" customHeight="1">
      <c r="B126" s="344"/>
      <c r="D126" s="2"/>
      <c r="E126" s="2"/>
      <c r="F126" s="2"/>
      <c r="G126" s="2"/>
      <c r="H126" s="2"/>
      <c r="I126" s="2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O126" s="344"/>
    </row>
    <row r="130" spans="41:41" ht="17.45" customHeight="1">
      <c r="AO130" s="32"/>
    </row>
    <row r="131" spans="41:41" ht="17.45" customHeight="1">
      <c r="AO131" s="32"/>
    </row>
    <row r="132" spans="41:41" ht="17.45" customHeight="1">
      <c r="AO132" s="32"/>
    </row>
    <row r="133" spans="41:41" ht="17.45" customHeight="1">
      <c r="AO133" s="32"/>
    </row>
    <row r="134" spans="41:41" ht="17.45" customHeight="1">
      <c r="AO134" s="32"/>
    </row>
    <row r="135" spans="41:41" ht="17.45" customHeight="1">
      <c r="AO135" s="32"/>
    </row>
  </sheetData>
  <mergeCells count="215">
    <mergeCell ref="B119:B120"/>
    <mergeCell ref="C119:C120"/>
    <mergeCell ref="AN119:AN120"/>
    <mergeCell ref="AO119:AO120"/>
    <mergeCell ref="B115:B116"/>
    <mergeCell ref="C115:C116"/>
    <mergeCell ref="AN115:AN116"/>
    <mergeCell ref="AO115:AO116"/>
    <mergeCell ref="H116:I117"/>
    <mergeCell ref="AH116:AI117"/>
    <mergeCell ref="E117:F118"/>
    <mergeCell ref="AK117:AL118"/>
    <mergeCell ref="B111:B112"/>
    <mergeCell ref="C111:C112"/>
    <mergeCell ref="AN111:AN112"/>
    <mergeCell ref="AO111:AO112"/>
    <mergeCell ref="E113:F114"/>
    <mergeCell ref="AK113:AL114"/>
    <mergeCell ref="B107:B108"/>
    <mergeCell ref="C107:C108"/>
    <mergeCell ref="AN107:AN108"/>
    <mergeCell ref="AO107:AO108"/>
    <mergeCell ref="K109:L110"/>
    <mergeCell ref="AE109:AF110"/>
    <mergeCell ref="B103:B104"/>
    <mergeCell ref="C103:C104"/>
    <mergeCell ref="AN103:AN104"/>
    <mergeCell ref="AO103:AO104"/>
    <mergeCell ref="E105:F106"/>
    <mergeCell ref="AK105:AL106"/>
    <mergeCell ref="B99:B100"/>
    <mergeCell ref="C99:C100"/>
    <mergeCell ref="AN99:AN100"/>
    <mergeCell ref="AO99:AO100"/>
    <mergeCell ref="E101:F102"/>
    <mergeCell ref="H101:I102"/>
    <mergeCell ref="AH101:AI102"/>
    <mergeCell ref="AK101:AL102"/>
    <mergeCell ref="B95:B96"/>
    <mergeCell ref="C95:C96"/>
    <mergeCell ref="AN95:AN96"/>
    <mergeCell ref="AO95:AO96"/>
    <mergeCell ref="E97:F98"/>
    <mergeCell ref="AK97:AL98"/>
    <mergeCell ref="B91:B92"/>
    <mergeCell ref="C91:C92"/>
    <mergeCell ref="AN91:AN92"/>
    <mergeCell ref="AO91:AO92"/>
    <mergeCell ref="K93:L94"/>
    <mergeCell ref="N93:O94"/>
    <mergeCell ref="AB93:AC94"/>
    <mergeCell ref="AE93:AF94"/>
    <mergeCell ref="B87:B88"/>
    <mergeCell ref="C87:C88"/>
    <mergeCell ref="AN87:AN88"/>
    <mergeCell ref="AO87:AO88"/>
    <mergeCell ref="E89:F90"/>
    <mergeCell ref="AK89:AL90"/>
    <mergeCell ref="B83:B84"/>
    <mergeCell ref="C83:C84"/>
    <mergeCell ref="AN83:AN84"/>
    <mergeCell ref="AO83:AO84"/>
    <mergeCell ref="E85:F86"/>
    <mergeCell ref="H85:I86"/>
    <mergeCell ref="AH85:AI86"/>
    <mergeCell ref="AK85:AL86"/>
    <mergeCell ref="B79:B80"/>
    <mergeCell ref="C79:C80"/>
    <mergeCell ref="AN79:AN80"/>
    <mergeCell ref="AO79:AO80"/>
    <mergeCell ref="E81:F82"/>
    <mergeCell ref="AK81:AL82"/>
    <mergeCell ref="B75:B76"/>
    <mergeCell ref="C75:C76"/>
    <mergeCell ref="AN75:AN76"/>
    <mergeCell ref="AO75:AO76"/>
    <mergeCell ref="K77:L78"/>
    <mergeCell ref="AE77:AF78"/>
    <mergeCell ref="B71:B72"/>
    <mergeCell ref="C71:C72"/>
    <mergeCell ref="U71:V71"/>
    <mergeCell ref="AN71:AN72"/>
    <mergeCell ref="AO71:AO72"/>
    <mergeCell ref="T72:T73"/>
    <mergeCell ref="W72:W73"/>
    <mergeCell ref="E73:F74"/>
    <mergeCell ref="AK73:AL74"/>
    <mergeCell ref="B67:B68"/>
    <mergeCell ref="C67:C68"/>
    <mergeCell ref="AN67:AN68"/>
    <mergeCell ref="AO67:AO68"/>
    <mergeCell ref="E69:F70"/>
    <mergeCell ref="H69:I70"/>
    <mergeCell ref="AH69:AI70"/>
    <mergeCell ref="AK69:AL70"/>
    <mergeCell ref="AN59:AN60"/>
    <mergeCell ref="AO59:AO60"/>
    <mergeCell ref="Q63:R64"/>
    <mergeCell ref="Y63:Z64"/>
    <mergeCell ref="U65:V65"/>
    <mergeCell ref="T66:T67"/>
    <mergeCell ref="W66:W67"/>
    <mergeCell ref="E57:F58"/>
    <mergeCell ref="H57:I58"/>
    <mergeCell ref="AH57:AI58"/>
    <mergeCell ref="AK57:AL58"/>
    <mergeCell ref="B59:B60"/>
    <mergeCell ref="C59:C60"/>
    <mergeCell ref="E53:F54"/>
    <mergeCell ref="AK53:AL54"/>
    <mergeCell ref="B55:B56"/>
    <mergeCell ref="C55:C56"/>
    <mergeCell ref="AN55:AN56"/>
    <mergeCell ref="AO55:AO56"/>
    <mergeCell ref="K49:L50"/>
    <mergeCell ref="AE49:AF50"/>
    <mergeCell ref="B51:B52"/>
    <mergeCell ref="C51:C52"/>
    <mergeCell ref="AN51:AN52"/>
    <mergeCell ref="AO51:AO52"/>
    <mergeCell ref="AN43:AN44"/>
    <mergeCell ref="AO43:AO44"/>
    <mergeCell ref="E45:F46"/>
    <mergeCell ref="AK45:AL46"/>
    <mergeCell ref="B47:B48"/>
    <mergeCell ref="C47:C48"/>
    <mergeCell ref="AN47:AN48"/>
    <mergeCell ref="AO47:AO48"/>
    <mergeCell ref="E41:F42"/>
    <mergeCell ref="H41:I42"/>
    <mergeCell ref="AH41:AI42"/>
    <mergeCell ref="AK41:AL42"/>
    <mergeCell ref="B43:B44"/>
    <mergeCell ref="C43:C44"/>
    <mergeCell ref="E37:F38"/>
    <mergeCell ref="AK37:AL38"/>
    <mergeCell ref="B39:B40"/>
    <mergeCell ref="C39:C40"/>
    <mergeCell ref="AN39:AN40"/>
    <mergeCell ref="AO39:AO40"/>
    <mergeCell ref="AB32:AC33"/>
    <mergeCell ref="AE32:AF33"/>
    <mergeCell ref="B35:B36"/>
    <mergeCell ref="C35:C36"/>
    <mergeCell ref="AN35:AN36"/>
    <mergeCell ref="AO35:AO36"/>
    <mergeCell ref="AN27:AN28"/>
    <mergeCell ref="AO27:AO28"/>
    <mergeCell ref="E29:F30"/>
    <mergeCell ref="AK29:AL30"/>
    <mergeCell ref="B31:B32"/>
    <mergeCell ref="C31:C32"/>
    <mergeCell ref="AN31:AN32"/>
    <mergeCell ref="AO31:AO32"/>
    <mergeCell ref="K32:L33"/>
    <mergeCell ref="N32:O33"/>
    <mergeCell ref="E25:F26"/>
    <mergeCell ref="H25:I26"/>
    <mergeCell ref="AH25:AI26"/>
    <mergeCell ref="AK25:AL26"/>
    <mergeCell ref="B27:B28"/>
    <mergeCell ref="C27:C28"/>
    <mergeCell ref="E21:F22"/>
    <mergeCell ref="AK21:AL22"/>
    <mergeCell ref="B23:B24"/>
    <mergeCell ref="C23:C24"/>
    <mergeCell ref="AN23:AN24"/>
    <mergeCell ref="AO23:AO24"/>
    <mergeCell ref="K17:L18"/>
    <mergeCell ref="AE17:AF18"/>
    <mergeCell ref="B19:B20"/>
    <mergeCell ref="C19:C20"/>
    <mergeCell ref="AN19:AN20"/>
    <mergeCell ref="AO19:AO20"/>
    <mergeCell ref="E13:F14"/>
    <mergeCell ref="AK13:AL14"/>
    <mergeCell ref="B15:B16"/>
    <mergeCell ref="C15:C16"/>
    <mergeCell ref="AN15:AN16"/>
    <mergeCell ref="AO15:AO16"/>
    <mergeCell ref="B11:B12"/>
    <mergeCell ref="C11:C12"/>
    <mergeCell ref="P11:S11"/>
    <mergeCell ref="AN11:AN12"/>
    <mergeCell ref="AO11:AO12"/>
    <mergeCell ref="P12:S12"/>
    <mergeCell ref="E9:F10"/>
    <mergeCell ref="H9:I10"/>
    <mergeCell ref="P9:S9"/>
    <mergeCell ref="AH9:AI10"/>
    <mergeCell ref="AK9:AL10"/>
    <mergeCell ref="P10:S10"/>
    <mergeCell ref="B7:B8"/>
    <mergeCell ref="C7:C8"/>
    <mergeCell ref="P7:S7"/>
    <mergeCell ref="AN7:AN8"/>
    <mergeCell ref="AO7:AO8"/>
    <mergeCell ref="P8:S8"/>
    <mergeCell ref="AB4:AG4"/>
    <mergeCell ref="AH4:AM4"/>
    <mergeCell ref="D5:I5"/>
    <mergeCell ref="J5:O5"/>
    <mergeCell ref="P5:AA5"/>
    <mergeCell ref="AB5:AG5"/>
    <mergeCell ref="AH5:AM5"/>
    <mergeCell ref="B1:AO2"/>
    <mergeCell ref="D3:I3"/>
    <mergeCell ref="J3:O3"/>
    <mergeCell ref="P3:AA3"/>
    <mergeCell ref="AB3:AG3"/>
    <mergeCell ref="AH3:AM3"/>
    <mergeCell ref="AN3:AO4"/>
    <mergeCell ref="D4:I4"/>
    <mergeCell ref="J4:O4"/>
    <mergeCell ref="P4:AA4"/>
  </mergeCells>
  <phoneticPr fontId="1"/>
  <printOptions horizontalCentered="1" verticalCentered="1"/>
  <pageMargins left="0.59055118110236227" right="0.19685039370078741" top="0.19685039370078741" bottom="0.19685039370078741" header="0.31496062992125984" footer="0.31496062992125984"/>
  <pageSetup paperSize="8" scale="59" firstPageNumber="2" orientation="portrait" useFirstPageNumber="1" horizontalDpi="4294967293" r:id="rId1"/>
  <colBreaks count="1" manualBreakCount="1">
    <brk id="9" max="1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試合日程</vt:lpstr>
      <vt:lpstr>ＧＬ</vt:lpstr>
      <vt:lpstr>GL結果</vt:lpstr>
      <vt:lpstr>決勝T１・２回戦結果</vt:lpstr>
      <vt:lpstr>決勝T３回戦・準々決勝結果</vt:lpstr>
      <vt:lpstr>準決勝・３位決定戦・決勝戦結果</vt:lpstr>
      <vt:lpstr>決勝Ｔ</vt:lpstr>
      <vt:lpstr>ＧＬ!Print_Area</vt:lpstr>
      <vt:lpstr>GL結果!Print_Area</vt:lpstr>
      <vt:lpstr>決勝Ｔ!Print_Area</vt:lpstr>
      <vt:lpstr>決勝T１・２回戦結果!Print_Area</vt:lpstr>
      <vt:lpstr>決勝T３回戦・準々決勝結果!Print_Area</vt:lpstr>
      <vt:lpstr>試合日程!Print_Area</vt:lpstr>
      <vt:lpstr>準決勝・３位決定戦・決勝戦結果!Print_Area</vt:lpstr>
      <vt:lpstr>ＧＬ!Print_Titles</vt:lpstr>
    </vt:vector>
  </TitlesOfParts>
  <Company>新潟県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user</cp:lastModifiedBy>
  <cp:lastPrinted>2018-11-03T12:52:21Z</cp:lastPrinted>
  <dcterms:created xsi:type="dcterms:W3CDTF">2014-12-03T04:16:46Z</dcterms:created>
  <dcterms:modified xsi:type="dcterms:W3CDTF">2018-11-03T12:54:00Z</dcterms:modified>
</cp:coreProperties>
</file>