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健次\Dropbox\新潟県サッカー協会３種委員会\2018年度\2018_3部リーグ_Cグループ\2018_3部C_運営\"/>
    </mc:Choice>
  </mc:AlternateContent>
  <xr:revisionPtr revIDLastSave="0" documentId="8_{569AE6D6-65D6-4304-B1C5-8B04451C80EF}" xr6:coauthVersionLast="37" xr6:coauthVersionMax="37" xr10:uidLastSave="{00000000-0000-0000-0000-000000000000}"/>
  <bookViews>
    <workbookView xWindow="0" yWindow="0" windowWidth="19200" windowHeight="6570" activeTab="1" xr2:uid="{00000000-000D-0000-FFFF-FFFF00000000}"/>
  </bookViews>
  <sheets>
    <sheet name="2018_U-15_3部C_1027版" sheetId="1" r:id="rId1"/>
    <sheet name="日程表_1027版" sheetId="23" r:id="rId2"/>
    <sheet name="2018_U-15_3部C (日程確認用_0517版)" sheetId="22" r:id="rId3"/>
    <sheet name="連絡先" sheetId="2" r:id="rId4"/>
    <sheet name="開催日×参加可能日" sheetId="8" r:id="rId5"/>
    <sheet name="警告・退場" sheetId="10" r:id="rId6"/>
    <sheet name="要項" sheetId="11" r:id="rId7"/>
    <sheet name="競技細則" sheetId="12" r:id="rId8"/>
  </sheets>
  <externalReferences>
    <externalReference r:id="rId9"/>
  </externalReferences>
  <definedNames>
    <definedName name="_xlnm.Print_Area" localSheetId="2">'2018_U-15_3部C (日程確認用_0517版)'!$A$3:$AW$27</definedName>
    <definedName name="_xlnm.Print_Area" localSheetId="0">'2018_U-15_3部C_1027版'!$A$3:$AW$27</definedName>
    <definedName name="_xlnm.Print_Area" localSheetId="1">日程表_1027版!$B$1:$P$225</definedName>
    <definedName name="_xlnm.Print_Area" localSheetId="3">連絡先!$A$1:$F$24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5" i="1" l="1"/>
  <c r="M25" i="1"/>
  <c r="AD25" i="1"/>
  <c r="AB25" i="1"/>
  <c r="O23" i="1"/>
  <c r="M23" i="1"/>
  <c r="V19" i="1"/>
  <c r="X19" i="1"/>
  <c r="AA21" i="1"/>
  <c r="Y21" i="1"/>
  <c r="U23" i="1"/>
  <c r="S23" i="1"/>
  <c r="R21" i="1"/>
  <c r="P21" i="1"/>
  <c r="L13" i="1"/>
  <c r="J13" i="1"/>
  <c r="X23" i="1"/>
  <c r="V23" i="1"/>
  <c r="L19" i="1"/>
  <c r="J19" i="1"/>
  <c r="AG27" i="1"/>
  <c r="AE27" i="1"/>
  <c r="AF26" i="1" s="1"/>
  <c r="R17" i="1"/>
  <c r="P17" i="1"/>
  <c r="P15" i="1"/>
  <c r="R15" i="1"/>
  <c r="O21" i="1"/>
  <c r="M21" i="1"/>
  <c r="O15" i="1"/>
  <c r="M15" i="1"/>
  <c r="N14" i="1" s="1"/>
  <c r="G81" i="23"/>
  <c r="O82" i="23" s="1"/>
  <c r="L81" i="23"/>
  <c r="P82" i="23" s="1"/>
  <c r="G82" i="23"/>
  <c r="O81" i="23" s="1"/>
  <c r="L82" i="23"/>
  <c r="P81" i="23" s="1"/>
  <c r="G83" i="23"/>
  <c r="L83" i="23"/>
  <c r="G84" i="23"/>
  <c r="L84" i="23"/>
  <c r="G85" i="23"/>
  <c r="L85" i="23"/>
  <c r="L103" i="23"/>
  <c r="P104" i="23" s="1"/>
  <c r="L104" i="23"/>
  <c r="P102" i="23" s="1"/>
  <c r="G103" i="23"/>
  <c r="O104" i="23" s="1"/>
  <c r="G104" i="23"/>
  <c r="O102" i="23" s="1"/>
  <c r="G32" i="23"/>
  <c r="L32" i="23"/>
  <c r="G33" i="23"/>
  <c r="L33" i="23"/>
  <c r="G34" i="23"/>
  <c r="L34" i="23"/>
  <c r="G35" i="23"/>
  <c r="L35" i="23"/>
  <c r="G36" i="23"/>
  <c r="L36" i="23"/>
  <c r="G4" i="23"/>
  <c r="L4" i="23"/>
  <c r="G5" i="23"/>
  <c r="L5" i="23"/>
  <c r="G6" i="23"/>
  <c r="L6" i="23"/>
  <c r="G7" i="23"/>
  <c r="L7" i="23"/>
  <c r="G8" i="23"/>
  <c r="L8" i="23"/>
  <c r="G11" i="23"/>
  <c r="L11" i="23"/>
  <c r="G12" i="23"/>
  <c r="L12" i="23"/>
  <c r="G13" i="23"/>
  <c r="L13" i="23"/>
  <c r="G14" i="23"/>
  <c r="L14" i="23"/>
  <c r="G15" i="23"/>
  <c r="L15" i="23"/>
  <c r="L188" i="23"/>
  <c r="P186" i="23" s="1"/>
  <c r="G188" i="23"/>
  <c r="O186" i="23" s="1"/>
  <c r="L187" i="23"/>
  <c r="P188" i="23" s="1"/>
  <c r="G187" i="23"/>
  <c r="O188" i="23" s="1"/>
  <c r="AI27" i="22"/>
  <c r="AH26" i="22"/>
  <c r="AF27" i="22"/>
  <c r="AE26" i="22"/>
  <c r="AC27" i="22"/>
  <c r="AB26" i="22"/>
  <c r="AC25" i="22"/>
  <c r="AB24" i="22"/>
  <c r="AC23" i="22"/>
  <c r="AB22" i="22"/>
  <c r="Z27" i="22"/>
  <c r="Y26" i="22"/>
  <c r="Z25" i="22"/>
  <c r="Y24" i="22"/>
  <c r="Z21" i="22"/>
  <c r="Y20" i="22"/>
  <c r="W27" i="22"/>
  <c r="V26" i="22"/>
  <c r="W25" i="22"/>
  <c r="V24" i="22"/>
  <c r="W23" i="22"/>
  <c r="V22" i="22"/>
  <c r="W19" i="22"/>
  <c r="V18" i="22"/>
  <c r="T27" i="22"/>
  <c r="S26" i="22"/>
  <c r="T25" i="22"/>
  <c r="S24" i="22"/>
  <c r="T23" i="22"/>
  <c r="S22" i="22"/>
  <c r="T21" i="22"/>
  <c r="S20" i="22"/>
  <c r="T19" i="22"/>
  <c r="S18" i="22"/>
  <c r="Q27" i="22"/>
  <c r="P26" i="22"/>
  <c r="Q25" i="22"/>
  <c r="P24" i="22"/>
  <c r="Q23" i="22"/>
  <c r="P22" i="22"/>
  <c r="Q21" i="22"/>
  <c r="P20" i="22"/>
  <c r="Q19" i="22"/>
  <c r="P18" i="22"/>
  <c r="Q17" i="22"/>
  <c r="P16" i="22"/>
  <c r="Q15" i="22"/>
  <c r="P14" i="22"/>
  <c r="N25" i="22"/>
  <c r="M24" i="22"/>
  <c r="N23" i="22"/>
  <c r="M22" i="22"/>
  <c r="N21" i="22"/>
  <c r="M20" i="22"/>
  <c r="N19" i="22"/>
  <c r="M18" i="22"/>
  <c r="N15" i="22"/>
  <c r="M14" i="22"/>
  <c r="K23" i="22"/>
  <c r="J22" i="22"/>
  <c r="K21" i="22"/>
  <c r="J20" i="22"/>
  <c r="K19" i="22"/>
  <c r="J18" i="22"/>
  <c r="K17" i="22"/>
  <c r="J16" i="22"/>
  <c r="K15" i="22"/>
  <c r="J14" i="22"/>
  <c r="N13" i="22"/>
  <c r="M12" i="22"/>
  <c r="K13" i="22"/>
  <c r="J12" i="22"/>
  <c r="L186" i="23"/>
  <c r="P187" i="23" s="1"/>
  <c r="L173" i="23"/>
  <c r="P172" i="23" s="1"/>
  <c r="G173" i="23"/>
  <c r="O172" i="23" s="1"/>
  <c r="L194" i="23"/>
  <c r="P193" i="23" s="1"/>
  <c r="G194" i="23"/>
  <c r="O193" i="23" s="1"/>
  <c r="G102" i="23"/>
  <c r="O103" i="23" s="1"/>
  <c r="M16" i="22"/>
  <c r="N17" i="22"/>
  <c r="L225" i="23"/>
  <c r="G225" i="23"/>
  <c r="L224" i="23"/>
  <c r="G224" i="23"/>
  <c r="L223" i="23"/>
  <c r="G223" i="23"/>
  <c r="L221" i="23"/>
  <c r="P222" i="23" s="1"/>
  <c r="G221" i="23"/>
  <c r="O222" i="23" s="1"/>
  <c r="L222" i="23"/>
  <c r="P221" i="23" s="1"/>
  <c r="G222" i="23"/>
  <c r="O221" i="23" s="1"/>
  <c r="L218" i="23"/>
  <c r="G218" i="23"/>
  <c r="L217" i="23"/>
  <c r="G217" i="23"/>
  <c r="L216" i="23"/>
  <c r="G216" i="23"/>
  <c r="L214" i="23"/>
  <c r="P215" i="23" s="1"/>
  <c r="G214" i="23"/>
  <c r="O215" i="23" s="1"/>
  <c r="L215" i="23"/>
  <c r="P214" i="23" s="1"/>
  <c r="G215" i="23"/>
  <c r="O214" i="23" s="1"/>
  <c r="L211" i="23"/>
  <c r="G211" i="23"/>
  <c r="L210" i="23"/>
  <c r="G210" i="23"/>
  <c r="L209" i="23"/>
  <c r="G209" i="23"/>
  <c r="L208" i="23"/>
  <c r="G208" i="23"/>
  <c r="L207" i="23"/>
  <c r="G207" i="23"/>
  <c r="L204" i="23"/>
  <c r="G204" i="23"/>
  <c r="L203" i="23"/>
  <c r="G203" i="23"/>
  <c r="L202" i="23"/>
  <c r="G202" i="23"/>
  <c r="L200" i="23"/>
  <c r="P201" i="23" s="1"/>
  <c r="G200" i="23"/>
  <c r="O201" i="23" s="1"/>
  <c r="L201" i="23"/>
  <c r="P200" i="23" s="1"/>
  <c r="G201" i="23"/>
  <c r="O200" i="23" s="1"/>
  <c r="L197" i="23"/>
  <c r="G197" i="23"/>
  <c r="L196" i="23"/>
  <c r="G196" i="23"/>
  <c r="L195" i="23"/>
  <c r="G195" i="23"/>
  <c r="L193" i="23"/>
  <c r="P194" i="23" s="1"/>
  <c r="G193" i="23"/>
  <c r="O194" i="23" s="1"/>
  <c r="O191" i="23"/>
  <c r="L190" i="23"/>
  <c r="G190" i="23"/>
  <c r="L189" i="23"/>
  <c r="G189" i="23"/>
  <c r="G186" i="23"/>
  <c r="O187" i="23"/>
  <c r="L183" i="23"/>
  <c r="G183" i="23"/>
  <c r="L182" i="23"/>
  <c r="G182" i="23"/>
  <c r="L181" i="23"/>
  <c r="G181" i="23"/>
  <c r="L179" i="23"/>
  <c r="P180" i="23"/>
  <c r="G179" i="23"/>
  <c r="O180" i="23"/>
  <c r="L180" i="23"/>
  <c r="P179" i="23"/>
  <c r="G180" i="23"/>
  <c r="O179" i="23"/>
  <c r="L176" i="23"/>
  <c r="G176" i="23"/>
  <c r="L175" i="23"/>
  <c r="G175" i="23"/>
  <c r="L174" i="23"/>
  <c r="G174" i="23"/>
  <c r="L172" i="23"/>
  <c r="P173" i="23"/>
  <c r="G172" i="23"/>
  <c r="O173" i="23"/>
  <c r="L168" i="23"/>
  <c r="G168" i="23"/>
  <c r="L166" i="23"/>
  <c r="P167" i="23"/>
  <c r="G166" i="23"/>
  <c r="O167" i="23"/>
  <c r="L167" i="23"/>
  <c r="P165" i="23"/>
  <c r="G167" i="23"/>
  <c r="L165" i="23"/>
  <c r="P166" i="23" s="1"/>
  <c r="G165" i="23"/>
  <c r="O166" i="23" s="1"/>
  <c r="O165" i="23"/>
  <c r="L162" i="23"/>
  <c r="G162" i="23"/>
  <c r="L161" i="23"/>
  <c r="G161" i="23"/>
  <c r="L160" i="23"/>
  <c r="G160" i="23"/>
  <c r="L158" i="23"/>
  <c r="P159" i="23"/>
  <c r="G158" i="23"/>
  <c r="O159" i="23"/>
  <c r="L159" i="23"/>
  <c r="G159" i="23"/>
  <c r="O158" i="23" s="1"/>
  <c r="P158" i="23"/>
  <c r="L155" i="23"/>
  <c r="G155" i="23"/>
  <c r="L154" i="23"/>
  <c r="G154" i="23"/>
  <c r="L153" i="23"/>
  <c r="G153" i="23"/>
  <c r="L152" i="23"/>
  <c r="G152" i="23"/>
  <c r="L151" i="23"/>
  <c r="G151" i="23"/>
  <c r="L148" i="23"/>
  <c r="G148" i="23"/>
  <c r="L147" i="23"/>
  <c r="G147" i="23"/>
  <c r="L146" i="23"/>
  <c r="G146" i="23"/>
  <c r="L145" i="23"/>
  <c r="G145" i="23"/>
  <c r="L144" i="23"/>
  <c r="G144" i="23"/>
  <c r="L141" i="23"/>
  <c r="G141" i="23"/>
  <c r="L140" i="23"/>
  <c r="G140" i="23"/>
  <c r="L139" i="23"/>
  <c r="G139" i="23"/>
  <c r="L137" i="23"/>
  <c r="P138" i="23"/>
  <c r="G137" i="23"/>
  <c r="O138" i="23"/>
  <c r="L138" i="23"/>
  <c r="P137" i="23"/>
  <c r="G138" i="23"/>
  <c r="O137" i="23"/>
  <c r="L134" i="23"/>
  <c r="G134" i="23"/>
  <c r="L133" i="23"/>
  <c r="G133" i="23"/>
  <c r="L132" i="23"/>
  <c r="G132" i="23"/>
  <c r="L130" i="23"/>
  <c r="P131" i="23"/>
  <c r="G130" i="23"/>
  <c r="O131" i="23"/>
  <c r="L131" i="23"/>
  <c r="P130" i="23" s="1"/>
  <c r="G131" i="23"/>
  <c r="O130" i="23" s="1"/>
  <c r="O128" i="23"/>
  <c r="L127" i="23"/>
  <c r="G127" i="23"/>
  <c r="L126" i="23"/>
  <c r="G126" i="23"/>
  <c r="L125" i="23"/>
  <c r="G125" i="23"/>
  <c r="L123" i="23"/>
  <c r="P124" i="23"/>
  <c r="G123" i="23"/>
  <c r="O124" i="23" s="1"/>
  <c r="L124" i="23"/>
  <c r="P123" i="23" s="1"/>
  <c r="G124" i="23"/>
  <c r="O123" i="23"/>
  <c r="L120" i="23"/>
  <c r="G120" i="23"/>
  <c r="L119" i="23"/>
  <c r="G119" i="23"/>
  <c r="L118" i="23"/>
  <c r="G118" i="23"/>
  <c r="L116" i="23"/>
  <c r="P117" i="23" s="1"/>
  <c r="G116" i="23"/>
  <c r="O117" i="23"/>
  <c r="L117" i="23"/>
  <c r="P116" i="23" s="1"/>
  <c r="G117" i="23"/>
  <c r="O116" i="23"/>
  <c r="L113" i="23"/>
  <c r="G113" i="23"/>
  <c r="L112" i="23"/>
  <c r="G112" i="23"/>
  <c r="L111" i="23"/>
  <c r="G111" i="23"/>
  <c r="L110" i="23"/>
  <c r="P109" i="23" s="1"/>
  <c r="G110" i="23"/>
  <c r="O109" i="23"/>
  <c r="L109" i="23"/>
  <c r="G109" i="23"/>
  <c r="L106" i="23"/>
  <c r="G106" i="23"/>
  <c r="L105" i="23"/>
  <c r="G105" i="23"/>
  <c r="L102" i="23"/>
  <c r="P103" i="23" s="1"/>
  <c r="L99" i="23"/>
  <c r="G99" i="23"/>
  <c r="L98" i="23"/>
  <c r="G98" i="23"/>
  <c r="L97" i="23"/>
  <c r="G97" i="23"/>
  <c r="L95" i="23"/>
  <c r="P96" i="23" s="1"/>
  <c r="G95" i="23"/>
  <c r="O96" i="23"/>
  <c r="L96" i="23"/>
  <c r="P95" i="23" s="1"/>
  <c r="G96" i="23"/>
  <c r="O95" i="23"/>
  <c r="L92" i="23"/>
  <c r="G92" i="23"/>
  <c r="L91" i="23"/>
  <c r="G91" i="23"/>
  <c r="L90" i="23"/>
  <c r="G90" i="23"/>
  <c r="L89" i="23"/>
  <c r="G89" i="23"/>
  <c r="L88" i="23"/>
  <c r="G88" i="23"/>
  <c r="L78" i="23"/>
  <c r="G78" i="23"/>
  <c r="L77" i="23"/>
  <c r="G77" i="23"/>
  <c r="L76" i="23"/>
  <c r="G76" i="23"/>
  <c r="L74" i="23"/>
  <c r="P75" i="23" s="1"/>
  <c r="G74" i="23"/>
  <c r="O75" i="23"/>
  <c r="L75" i="23"/>
  <c r="P74" i="23" s="1"/>
  <c r="G75" i="23"/>
  <c r="O74" i="23"/>
  <c r="L71" i="23"/>
  <c r="G71" i="23"/>
  <c r="L70" i="23"/>
  <c r="G70" i="23"/>
  <c r="L69" i="23"/>
  <c r="G69" i="23"/>
  <c r="L68" i="23"/>
  <c r="G68" i="23"/>
  <c r="L67" i="23"/>
  <c r="G67" i="23"/>
  <c r="O65" i="23"/>
  <c r="L64" i="23"/>
  <c r="G64" i="23"/>
  <c r="L63" i="23"/>
  <c r="G63" i="23"/>
  <c r="L61" i="23"/>
  <c r="P62" i="23"/>
  <c r="G61" i="23"/>
  <c r="O62" i="23"/>
  <c r="L62" i="23"/>
  <c r="P60" i="23"/>
  <c r="G62" i="23"/>
  <c r="O60" i="23"/>
  <c r="L60" i="23"/>
  <c r="P61" i="23"/>
  <c r="G60" i="23"/>
  <c r="O61" i="23"/>
  <c r="L57" i="23"/>
  <c r="G57" i="23"/>
  <c r="L55" i="23"/>
  <c r="P56" i="23"/>
  <c r="G55" i="23"/>
  <c r="O56" i="23"/>
  <c r="L56" i="23"/>
  <c r="P55" i="23"/>
  <c r="G56" i="23"/>
  <c r="O55" i="23"/>
  <c r="L53" i="23"/>
  <c r="P54" i="23"/>
  <c r="G53" i="23"/>
  <c r="O54" i="23"/>
  <c r="L54" i="23"/>
  <c r="P53" i="23"/>
  <c r="G54" i="23"/>
  <c r="O53" i="23"/>
  <c r="L50" i="23"/>
  <c r="G50" i="23"/>
  <c r="L49" i="23"/>
  <c r="G49" i="23"/>
  <c r="L48" i="23"/>
  <c r="G48" i="23"/>
  <c r="L46" i="23"/>
  <c r="P47" i="23"/>
  <c r="G46" i="23"/>
  <c r="O47" i="23"/>
  <c r="L47" i="23"/>
  <c r="P46" i="23"/>
  <c r="G47" i="23"/>
  <c r="O46" i="23"/>
  <c r="L43" i="23"/>
  <c r="G43" i="23"/>
  <c r="L42" i="23"/>
  <c r="G42" i="23"/>
  <c r="L40" i="23"/>
  <c r="P41" i="23"/>
  <c r="G40" i="23"/>
  <c r="O41" i="23"/>
  <c r="L41" i="23"/>
  <c r="P39" i="23"/>
  <c r="G41" i="23"/>
  <c r="O39" i="23"/>
  <c r="L39" i="23"/>
  <c r="P40" i="23"/>
  <c r="G39" i="23"/>
  <c r="O40" i="23"/>
  <c r="L29" i="23"/>
  <c r="G29" i="23"/>
  <c r="L27" i="23"/>
  <c r="P28" i="23"/>
  <c r="G27" i="23"/>
  <c r="O28" i="23"/>
  <c r="L28" i="23"/>
  <c r="P27" i="23"/>
  <c r="G28" i="23"/>
  <c r="O27" i="23"/>
  <c r="L25" i="23"/>
  <c r="P26" i="23"/>
  <c r="G25" i="23"/>
  <c r="O26" i="23"/>
  <c r="L26" i="23"/>
  <c r="P25" i="23"/>
  <c r="G26" i="23"/>
  <c r="O25" i="23"/>
  <c r="L22" i="23"/>
  <c r="G22" i="23"/>
  <c r="L21" i="23"/>
  <c r="G21" i="23"/>
  <c r="L19" i="23"/>
  <c r="P20" i="23"/>
  <c r="G19" i="23"/>
  <c r="O20" i="23"/>
  <c r="L20" i="23"/>
  <c r="P18" i="23"/>
  <c r="G20" i="23"/>
  <c r="L18" i="23"/>
  <c r="P19" i="23" s="1"/>
  <c r="G18" i="23"/>
  <c r="O19" i="23"/>
  <c r="O18" i="23"/>
  <c r="O2" i="23"/>
  <c r="AP34" i="22"/>
  <c r="N27" i="22"/>
  <c r="K27" i="22"/>
  <c r="AX26" i="22"/>
  <c r="M26" i="22"/>
  <c r="J26" i="22"/>
  <c r="B26" i="22"/>
  <c r="AK7" i="22" s="1"/>
  <c r="AF25" i="22"/>
  <c r="K25" i="22"/>
  <c r="AX24" i="22"/>
  <c r="AE24" i="22"/>
  <c r="J24" i="22"/>
  <c r="B24" i="22"/>
  <c r="Z23" i="22"/>
  <c r="AX22" i="22"/>
  <c r="Y22" i="22"/>
  <c r="B22" i="22"/>
  <c r="AE7" i="22" s="1"/>
  <c r="W21" i="22"/>
  <c r="AX20" i="22"/>
  <c r="V20" i="22"/>
  <c r="B20" i="22"/>
  <c r="AB7" i="22" s="1"/>
  <c r="AX18" i="22"/>
  <c r="B18" i="22"/>
  <c r="Y7" i="22" s="1"/>
  <c r="T17" i="22"/>
  <c r="AX16" i="22"/>
  <c r="S16" i="22"/>
  <c r="B16" i="22"/>
  <c r="AX14" i="22"/>
  <c r="B14" i="22"/>
  <c r="S7" i="22" s="1"/>
  <c r="AX12" i="22"/>
  <c r="B12" i="22"/>
  <c r="P7" i="22"/>
  <c r="K11" i="22"/>
  <c r="AX10" i="22"/>
  <c r="J10" i="22"/>
  <c r="B10" i="22"/>
  <c r="M7" i="22" s="1"/>
  <c r="AX8" i="22"/>
  <c r="B8" i="22"/>
  <c r="AH7" i="22"/>
  <c r="V7" i="22"/>
  <c r="J7" i="22"/>
  <c r="AK6" i="22"/>
  <c r="L27" i="1"/>
  <c r="J27" i="1"/>
  <c r="AP26" i="1"/>
  <c r="O17" i="1"/>
  <c r="AR16" i="1" s="1"/>
  <c r="M17" i="1"/>
  <c r="AP16" i="1"/>
  <c r="AA23" i="1"/>
  <c r="AR22" i="1"/>
  <c r="Y23" i="1"/>
  <c r="AP22" i="1" s="1"/>
  <c r="AT22" i="1" s="1"/>
  <c r="AX22" i="1" s="1"/>
  <c r="L25" i="1"/>
  <c r="J25" i="1"/>
  <c r="K24" i="1" s="1"/>
  <c r="X21" i="1"/>
  <c r="V21" i="1"/>
  <c r="AP20" i="1" s="1"/>
  <c r="AG25" i="1"/>
  <c r="AF24" i="1" s="1"/>
  <c r="AE25" i="1"/>
  <c r="L11" i="1"/>
  <c r="AR10" i="1" s="1"/>
  <c r="J11" i="1"/>
  <c r="K10" i="1" s="1"/>
  <c r="AP14" i="1"/>
  <c r="AR14" i="1"/>
  <c r="AR26" i="1"/>
  <c r="AP8" i="1"/>
  <c r="AR8" i="1"/>
  <c r="AR12" i="1"/>
  <c r="AR18" i="1"/>
  <c r="AR20" i="1"/>
  <c r="AP12" i="1"/>
  <c r="AP18" i="1"/>
  <c r="N10" i="1"/>
  <c r="Q10" i="1"/>
  <c r="T10" i="1"/>
  <c r="W10" i="1"/>
  <c r="Z10" i="1"/>
  <c r="AC10" i="1"/>
  <c r="AF10" i="1"/>
  <c r="AI10" i="1"/>
  <c r="AL10" i="1"/>
  <c r="N12" i="1"/>
  <c r="Q12" i="1"/>
  <c r="T12" i="1"/>
  <c r="W12" i="1"/>
  <c r="Z12" i="1"/>
  <c r="AC12" i="1"/>
  <c r="AF12" i="1"/>
  <c r="AI12" i="1"/>
  <c r="AL12" i="1"/>
  <c r="Q14" i="1"/>
  <c r="T14" i="1"/>
  <c r="W14" i="1"/>
  <c r="Z14" i="1"/>
  <c r="AC14" i="1"/>
  <c r="AF14" i="1"/>
  <c r="AI14" i="1"/>
  <c r="AL14" i="1"/>
  <c r="Q16" i="1"/>
  <c r="T16" i="1"/>
  <c r="W16" i="1"/>
  <c r="Z16" i="1"/>
  <c r="AC16" i="1"/>
  <c r="AF16" i="1"/>
  <c r="AI16" i="1"/>
  <c r="AL16" i="1"/>
  <c r="N18" i="1"/>
  <c r="Q18" i="1"/>
  <c r="T18" i="1"/>
  <c r="W18" i="1"/>
  <c r="Z18" i="1"/>
  <c r="AC18" i="1"/>
  <c r="AF18" i="1"/>
  <c r="AI18" i="1"/>
  <c r="AL18" i="1"/>
  <c r="N20" i="1"/>
  <c r="Q20" i="1"/>
  <c r="T20" i="1"/>
  <c r="W20" i="1"/>
  <c r="Z20" i="1"/>
  <c r="AC20" i="1"/>
  <c r="AF20" i="1"/>
  <c r="AI20" i="1"/>
  <c r="AL20" i="1"/>
  <c r="N22" i="1"/>
  <c r="Q22" i="1"/>
  <c r="T22" i="1"/>
  <c r="W22" i="1"/>
  <c r="AC22" i="1"/>
  <c r="AF22" i="1"/>
  <c r="AI22" i="1"/>
  <c r="AL22" i="1"/>
  <c r="N24" i="1"/>
  <c r="Q24" i="1"/>
  <c r="T24" i="1"/>
  <c r="W24" i="1"/>
  <c r="Z24" i="1"/>
  <c r="AC24" i="1"/>
  <c r="AI24" i="1"/>
  <c r="AL24" i="1"/>
  <c r="N26" i="1"/>
  <c r="Q26" i="1"/>
  <c r="T26" i="1"/>
  <c r="W26" i="1"/>
  <c r="Z26" i="1"/>
  <c r="AC26" i="1"/>
  <c r="AI26" i="1"/>
  <c r="AL26" i="1"/>
  <c r="K12" i="1"/>
  <c r="K14" i="1"/>
  <c r="K16" i="1"/>
  <c r="K18" i="1"/>
  <c r="K20" i="1"/>
  <c r="K22" i="1"/>
  <c r="K26" i="1"/>
  <c r="Q8" i="1"/>
  <c r="T8" i="1"/>
  <c r="W8" i="1"/>
  <c r="Z8" i="1"/>
  <c r="AC8" i="1"/>
  <c r="AF8" i="1"/>
  <c r="AI8" i="1"/>
  <c r="AL8" i="1"/>
  <c r="N8" i="1"/>
  <c r="A13" i="8"/>
  <c r="B26" i="1"/>
  <c r="A16" i="8" s="1"/>
  <c r="B24" i="1"/>
  <c r="A15" i="8"/>
  <c r="B20" i="1"/>
  <c r="AB7" i="1" s="1"/>
  <c r="B18" i="1"/>
  <c r="B8" i="2" s="1"/>
  <c r="A12" i="8"/>
  <c r="B16" i="1"/>
  <c r="V7" i="1" s="1"/>
  <c r="A11" i="8"/>
  <c r="B14" i="1"/>
  <c r="A10" i="8" s="1"/>
  <c r="B12" i="1"/>
  <c r="A9" i="8"/>
  <c r="B10" i="1"/>
  <c r="B4" i="2" s="1"/>
  <c r="B8" i="1"/>
  <c r="B3" i="2"/>
  <c r="A7" i="8"/>
  <c r="B22" i="1"/>
  <c r="B12" i="2" s="1"/>
  <c r="A14" i="8" s="1"/>
  <c r="B5" i="2"/>
  <c r="B7" i="2"/>
  <c r="B13" i="2"/>
  <c r="AP34" i="1"/>
  <c r="Y7" i="1"/>
  <c r="P7" i="1"/>
  <c r="J7" i="1"/>
  <c r="AH7" i="1"/>
  <c r="AE7" i="1"/>
  <c r="M7" i="1"/>
  <c r="Z22" i="1"/>
  <c r="A8" i="8"/>
  <c r="AT8" i="1"/>
  <c r="AX8" i="1" s="1"/>
  <c r="AT14" i="1"/>
  <c r="AX14" i="1"/>
  <c r="N16" i="1"/>
  <c r="AT16" i="1" l="1"/>
  <c r="AX16" i="1" s="1"/>
  <c r="AT20" i="1"/>
  <c r="AX20" i="1" s="1"/>
  <c r="AT26" i="1"/>
  <c r="AX26" i="1" s="1"/>
  <c r="AT18" i="1"/>
  <c r="AX18" i="1" s="1"/>
  <c r="AT12" i="1"/>
  <c r="AX12" i="1" s="1"/>
  <c r="S7" i="1"/>
  <c r="AP24" i="1"/>
  <c r="AR24" i="1"/>
  <c r="B15" i="2"/>
  <c r="AK7" i="1"/>
  <c r="B10" i="2"/>
  <c r="AP10" i="1"/>
  <c r="AT10" i="1" s="1"/>
  <c r="AX10" i="1" s="1"/>
  <c r="B6" i="2"/>
  <c r="AT24" i="1" l="1"/>
  <c r="AX24" i="1" s="1"/>
</calcChain>
</file>

<file path=xl/sharedStrings.xml><?xml version="1.0" encoding="utf-8"?>
<sst xmlns="http://schemas.openxmlformats.org/spreadsheetml/2006/main" count="1916" uniqueCount="467">
  <si>
    <t>チーム名</t>
  </si>
  <si>
    <t>勝点</t>
  </si>
  <si>
    <t>得点</t>
  </si>
  <si>
    <t>失点</t>
  </si>
  <si>
    <t>得失
点差</t>
  </si>
  <si>
    <t>順位</t>
    <rPh sb="0" eb="2">
      <t>ジュンイ</t>
    </rPh>
    <phoneticPr fontId="4"/>
  </si>
  <si>
    <t>ﾁｰﾑID</t>
    <phoneticPr fontId="4"/>
  </si>
  <si>
    <t>チーム名</t>
    <rPh sb="3" eb="4">
      <t>メイ</t>
    </rPh>
    <phoneticPr fontId="4"/>
  </si>
  <si>
    <t>略名</t>
    <rPh sb="0" eb="1">
      <t>リャク</t>
    </rPh>
    <rPh sb="1" eb="2">
      <t>メイ</t>
    </rPh>
    <phoneticPr fontId="4"/>
  </si>
  <si>
    <t>①</t>
    <phoneticPr fontId="4"/>
  </si>
  <si>
    <t>②</t>
    <phoneticPr fontId="4"/>
  </si>
  <si>
    <t>③</t>
    <phoneticPr fontId="4"/>
  </si>
  <si>
    <t>④</t>
    <phoneticPr fontId="4"/>
  </si>
  <si>
    <t>フリーダム新潟</t>
    <rPh sb="5" eb="7">
      <t>ニイガタ</t>
    </rPh>
    <phoneticPr fontId="4"/>
  </si>
  <si>
    <t>フリーダム</t>
    <phoneticPr fontId="4"/>
  </si>
  <si>
    <t>⑤</t>
    <phoneticPr fontId="4"/>
  </si>
  <si>
    <t>エボルブ</t>
    <phoneticPr fontId="4"/>
  </si>
  <si>
    <t>⑥</t>
    <phoneticPr fontId="4"/>
  </si>
  <si>
    <t>⑦</t>
    <phoneticPr fontId="4"/>
  </si>
  <si>
    <t>⑧</t>
    <phoneticPr fontId="4"/>
  </si>
  <si>
    <t>現在</t>
    <rPh sb="0" eb="2">
      <t>ゲンザイ</t>
    </rPh>
    <phoneticPr fontId="4"/>
  </si>
  <si>
    <t>連絡先一覧</t>
    <rPh sb="0" eb="2">
      <t>レンラク</t>
    </rPh>
    <rPh sb="2" eb="3">
      <t>サキ</t>
    </rPh>
    <rPh sb="3" eb="5">
      <t>イチラン</t>
    </rPh>
    <phoneticPr fontId="4"/>
  </si>
  <si>
    <t>№</t>
    <phoneticPr fontId="4"/>
  </si>
  <si>
    <t>学校名（ﾁｰﾑ名）</t>
    <rPh sb="0" eb="2">
      <t>ガッコウ</t>
    </rPh>
    <rPh sb="2" eb="3">
      <t>メイ</t>
    </rPh>
    <rPh sb="7" eb="8">
      <t>メイ</t>
    </rPh>
    <phoneticPr fontId="4"/>
  </si>
  <si>
    <t>担当</t>
    <rPh sb="0" eb="2">
      <t>タントウ</t>
    </rPh>
    <phoneticPr fontId="4"/>
  </si>
  <si>
    <t>携帯番号</t>
    <rPh sb="0" eb="2">
      <t>ケイタイ</t>
    </rPh>
    <rPh sb="2" eb="4">
      <t>バンゴウ</t>
    </rPh>
    <phoneticPr fontId="4"/>
  </si>
  <si>
    <t>連絡先（e-mail)</t>
    <rPh sb="0" eb="3">
      <t>レンラクサキ</t>
    </rPh>
    <phoneticPr fontId="4"/>
  </si>
  <si>
    <t>古俣　健次</t>
    <rPh sb="0" eb="2">
      <t>コマタ</t>
    </rPh>
    <rPh sb="3" eb="5">
      <t>ケンジ</t>
    </rPh>
    <phoneticPr fontId="4"/>
  </si>
  <si>
    <t>090-8813-3681</t>
    <phoneticPr fontId="4"/>
  </si>
  <si>
    <t>freedomsc.since2002@1995freedom.com</t>
    <phoneticPr fontId="4"/>
  </si>
  <si>
    <t>備考</t>
    <rPh sb="0" eb="2">
      <t>ビコウ</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</si>
  <si>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</si>
  <si>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</si>
  <si>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</si>
  <si>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</si>
  <si>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</si>
  <si>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</si>
  <si>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</si>
  <si>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</si>
  <si>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29日</t>
    <rPh sb="2" eb="3">
      <t>ニチ</t>
    </rPh>
    <phoneticPr fontId="2"/>
  </si>
  <si>
    <t>3日</t>
    <rPh sb="1" eb="2">
      <t>ニチ</t>
    </rPh>
    <phoneticPr fontId="2"/>
  </si>
  <si>
    <t>5日</t>
    <rPh sb="1" eb="2">
      <t>ニチ</t>
    </rPh>
    <phoneticPr fontId="2"/>
  </si>
  <si>
    <t>20日</t>
    <rPh sb="2" eb="3">
      <t>ニチ</t>
    </rPh>
    <phoneticPr fontId="2"/>
  </si>
  <si>
    <t>21日</t>
    <rPh sb="2" eb="3">
      <t>ニチ</t>
    </rPh>
    <phoneticPr fontId="2"/>
  </si>
  <si>
    <t>4日</t>
    <rPh sb="1" eb="2">
      <t>ニチ</t>
    </rPh>
    <phoneticPr fontId="2"/>
  </si>
  <si>
    <t>24日</t>
    <rPh sb="2" eb="3">
      <t>ニチ</t>
    </rPh>
    <phoneticPr fontId="2"/>
  </si>
  <si>
    <t>1日</t>
    <rPh sb="1" eb="2">
      <t>ニチ</t>
    </rPh>
    <phoneticPr fontId="2"/>
  </si>
  <si>
    <t>2日</t>
    <rPh sb="1" eb="2">
      <t>ニチ</t>
    </rPh>
    <phoneticPr fontId="2"/>
  </si>
  <si>
    <t>30日</t>
    <rPh sb="2" eb="3">
      <t>ニチ</t>
    </rPh>
    <phoneticPr fontId="2"/>
  </si>
  <si>
    <t>6日</t>
    <rPh sb="1" eb="2">
      <t>ニチ</t>
    </rPh>
    <phoneticPr fontId="2"/>
  </si>
  <si>
    <t>11日</t>
    <rPh sb="2" eb="3">
      <t>ニチ</t>
    </rPh>
    <phoneticPr fontId="2"/>
  </si>
  <si>
    <t>23日</t>
    <rPh sb="2" eb="3">
      <t>ニチ</t>
    </rPh>
    <phoneticPr fontId="2"/>
  </si>
  <si>
    <t>14日</t>
    <rPh sb="2" eb="3">
      <t>ニチ</t>
    </rPh>
    <phoneticPr fontId="2"/>
  </si>
  <si>
    <t>22日</t>
    <rPh sb="2" eb="3">
      <t>ニチ</t>
    </rPh>
    <phoneticPr fontId="2"/>
  </si>
  <si>
    <t>28日</t>
    <rPh sb="2" eb="3">
      <t>ニチ</t>
    </rPh>
    <phoneticPr fontId="2"/>
  </si>
  <si>
    <t>月</t>
    <rPh sb="0" eb="1">
      <t>ツキ</t>
    </rPh>
    <phoneticPr fontId="2"/>
  </si>
  <si>
    <t>日</t>
    <rPh sb="0" eb="1">
      <t>ヒ</t>
    </rPh>
    <phoneticPr fontId="2"/>
  </si>
  <si>
    <t>曜日</t>
    <rPh sb="0" eb="2">
      <t>ヨウビ</t>
    </rPh>
    <phoneticPr fontId="2"/>
  </si>
  <si>
    <t>予定</t>
    <rPh sb="0" eb="2">
      <t>ヨテイ</t>
    </rPh>
    <phoneticPr fontId="2"/>
  </si>
  <si>
    <t>○</t>
    <phoneticPr fontId="2"/>
  </si>
  <si>
    <t>△</t>
    <phoneticPr fontId="2"/>
  </si>
  <si>
    <t>×</t>
    <phoneticPr fontId="2"/>
  </si>
  <si>
    <t>土</t>
    <rPh sb="0" eb="1">
      <t>ド</t>
    </rPh>
    <phoneticPr fontId="2"/>
  </si>
  <si>
    <t>日</t>
    <rPh sb="0" eb="1">
      <t>ニチ</t>
    </rPh>
    <phoneticPr fontId="2"/>
  </si>
  <si>
    <t>金</t>
    <rPh sb="0" eb="1">
      <t>キン</t>
    </rPh>
    <phoneticPr fontId="2"/>
  </si>
  <si>
    <t>13日</t>
    <rPh sb="2" eb="3">
      <t>ニチ</t>
    </rPh>
    <phoneticPr fontId="2"/>
  </si>
  <si>
    <t>月</t>
    <rPh sb="0" eb="1">
      <t>ゲツ</t>
    </rPh>
    <phoneticPr fontId="2"/>
  </si>
  <si>
    <t>追加連絡先</t>
    <rPh sb="0" eb="2">
      <t>ツイカ</t>
    </rPh>
    <rPh sb="2" eb="5">
      <t>レンラクサキ</t>
    </rPh>
    <phoneticPr fontId="2"/>
  </si>
  <si>
    <t>佐々木　真裕</t>
    <rPh sb="0" eb="3">
      <t>ササキ</t>
    </rPh>
    <phoneticPr fontId="2"/>
  </si>
  <si>
    <t>m_sasaki0608@sirius.ocn.ne.jp</t>
    <phoneticPr fontId="2"/>
  </si>
  <si>
    <t>090-7712-2333</t>
    <phoneticPr fontId="2"/>
  </si>
  <si>
    <t>潟東サルビアサッカー場</t>
    <rPh sb="0" eb="2">
      <t>カタヒガシ</t>
    </rPh>
    <rPh sb="10" eb="11">
      <t>ジョウ</t>
    </rPh>
    <phoneticPr fontId="2"/>
  </si>
  <si>
    <t>×</t>
  </si>
  <si>
    <t>C　グループ</t>
    <phoneticPr fontId="4"/>
  </si>
  <si>
    <t>⑨</t>
    <phoneticPr fontId="4"/>
  </si>
  <si>
    <t>⑩</t>
    <phoneticPr fontId="4"/>
  </si>
  <si>
    <t>LOCUS新潟FC</t>
    <rPh sb="5" eb="7">
      <t>ニイガタ</t>
    </rPh>
    <phoneticPr fontId="4"/>
  </si>
  <si>
    <t>坂井輪中</t>
    <rPh sb="0" eb="2">
      <t>サカイ</t>
    </rPh>
    <rPh sb="2" eb="3">
      <t>ワ</t>
    </rPh>
    <rPh sb="3" eb="4">
      <t>チュウ</t>
    </rPh>
    <phoneticPr fontId="4"/>
  </si>
  <si>
    <t>LOCUS新潟</t>
    <rPh sb="5" eb="7">
      <t>ニイガタ</t>
    </rPh>
    <phoneticPr fontId="4"/>
  </si>
  <si>
    <t>新津第一中</t>
    <rPh sb="0" eb="2">
      <t>ニイツ</t>
    </rPh>
    <rPh sb="2" eb="4">
      <t>ダイイチ</t>
    </rPh>
    <rPh sb="4" eb="5">
      <t>チュウ</t>
    </rPh>
    <phoneticPr fontId="4"/>
  </si>
  <si>
    <t>新津一中</t>
    <rPh sb="0" eb="2">
      <t>ニイツ</t>
    </rPh>
    <rPh sb="2" eb="3">
      <t>イチ</t>
    </rPh>
    <rPh sb="3" eb="4">
      <t>チュウ</t>
    </rPh>
    <phoneticPr fontId="4"/>
  </si>
  <si>
    <t>舞FierdFC</t>
    <rPh sb="0" eb="1">
      <t>マイ</t>
    </rPh>
    <phoneticPr fontId="4"/>
  </si>
  <si>
    <t>舞Field</t>
    <rPh sb="0" eb="1">
      <t>マイ</t>
    </rPh>
    <phoneticPr fontId="4"/>
  </si>
  <si>
    <t>鳥屋野中</t>
    <rPh sb="0" eb="3">
      <t>トヤノ</t>
    </rPh>
    <rPh sb="3" eb="4">
      <t>チュウ</t>
    </rPh>
    <phoneticPr fontId="4"/>
  </si>
  <si>
    <t>鳥屋野中2nd</t>
    <rPh sb="0" eb="3">
      <t>トヤノ</t>
    </rPh>
    <rPh sb="3" eb="4">
      <t>チュウ</t>
    </rPh>
    <phoneticPr fontId="4"/>
  </si>
  <si>
    <t>ROUSE新潟2nd</t>
    <rPh sb="5" eb="7">
      <t>ニイガタ</t>
    </rPh>
    <phoneticPr fontId="4"/>
  </si>
  <si>
    <t>ROUSE</t>
    <phoneticPr fontId="4"/>
  </si>
  <si>
    <t>石山中</t>
    <rPh sb="0" eb="2">
      <t>イシヤマ</t>
    </rPh>
    <rPh sb="2" eb="3">
      <t>チュウ</t>
    </rPh>
    <phoneticPr fontId="4"/>
  </si>
  <si>
    <t>F.THREE</t>
    <phoneticPr fontId="4"/>
  </si>
  <si>
    <t>エボルブFC 3RD</t>
    <phoneticPr fontId="4"/>
  </si>
  <si>
    <t>遠藤　龍治</t>
    <rPh sb="0" eb="2">
      <t>エンドウ</t>
    </rPh>
    <rPh sb="3" eb="5">
      <t>リュウジ</t>
    </rPh>
    <phoneticPr fontId="2"/>
  </si>
  <si>
    <t>里見　純一</t>
    <rPh sb="0" eb="2">
      <t>サトミ</t>
    </rPh>
    <rPh sb="3" eb="5">
      <t>ジュンイチ</t>
    </rPh>
    <phoneticPr fontId="2"/>
  </si>
  <si>
    <t>日本文理高校</t>
    <rPh sb="0" eb="4">
      <t>ニホンブンリ</t>
    </rPh>
    <rPh sb="4" eb="6">
      <t>コウコウ</t>
    </rPh>
    <phoneticPr fontId="2"/>
  </si>
  <si>
    <t>19日</t>
    <rPh sb="2" eb="3">
      <t>ニチ</t>
    </rPh>
    <phoneticPr fontId="2"/>
  </si>
  <si>
    <t>中体連県大会</t>
    <rPh sb="0" eb="3">
      <t>チュウタイレン</t>
    </rPh>
    <rPh sb="3" eb="4">
      <t>ケン</t>
    </rPh>
    <rPh sb="4" eb="6">
      <t>タイカイ</t>
    </rPh>
    <phoneticPr fontId="2"/>
  </si>
  <si>
    <t>ナイトゲーム</t>
    <phoneticPr fontId="2"/>
  </si>
  <si>
    <t>27日</t>
    <rPh sb="2" eb="3">
      <t>ニチ</t>
    </rPh>
    <phoneticPr fontId="2"/>
  </si>
  <si>
    <t>予備日</t>
    <rPh sb="0" eb="3">
      <t>ヨビビ</t>
    </rPh>
    <phoneticPr fontId="2"/>
  </si>
  <si>
    <t>10日</t>
    <rPh sb="2" eb="3">
      <t>ニチ</t>
    </rPh>
    <phoneticPr fontId="2"/>
  </si>
  <si>
    <t>PO</t>
    <phoneticPr fontId="2"/>
  </si>
  <si>
    <t>参加可能日記入表</t>
    <rPh sb="0" eb="2">
      <t>サンカ</t>
    </rPh>
    <rPh sb="2" eb="4">
      <t>カノウ</t>
    </rPh>
    <rPh sb="4" eb="5">
      <t>ビ</t>
    </rPh>
    <rPh sb="5" eb="7">
      <t>キニュウ</t>
    </rPh>
    <rPh sb="7" eb="8">
      <t>ヒョウ</t>
    </rPh>
    <phoneticPr fontId="2"/>
  </si>
  <si>
    <t>会場提供確認表</t>
    <rPh sb="0" eb="2">
      <t>カイジョウ</t>
    </rPh>
    <rPh sb="2" eb="4">
      <t>テイキョウ</t>
    </rPh>
    <rPh sb="4" eb="6">
      <t>カクニン</t>
    </rPh>
    <rPh sb="6" eb="7">
      <t>ヒョウ</t>
    </rPh>
    <phoneticPr fontId="2"/>
  </si>
  <si>
    <t>可能</t>
    <rPh sb="0" eb="2">
      <t>カノウ</t>
    </rPh>
    <phoneticPr fontId="2"/>
  </si>
  <si>
    <t>不可</t>
    <rPh sb="0" eb="2">
      <t>フカ</t>
    </rPh>
    <phoneticPr fontId="2"/>
  </si>
  <si>
    <t>要調整</t>
    <rPh sb="0" eb="1">
      <t>ヨウ</t>
    </rPh>
    <rPh sb="1" eb="3">
      <t>チョウセイ</t>
    </rPh>
    <phoneticPr fontId="2"/>
  </si>
  <si>
    <t>i_will_protect_her@ezweb.ne.jp</t>
  </si>
  <si>
    <t>渡邉 駿</t>
    <phoneticPr fontId="2"/>
  </si>
  <si>
    <t>tamatama-.-809@docomo.ne.jp</t>
    <phoneticPr fontId="2"/>
  </si>
  <si>
    <t>山際 勇也</t>
    <phoneticPr fontId="2"/>
  </si>
  <si>
    <t>niigataoz@gmail.com</t>
    <phoneticPr fontId="2"/>
  </si>
  <si>
    <t>郷野　太郎</t>
    <rPh sb="0" eb="2">
      <t>ゴウノ</t>
    </rPh>
    <rPh sb="3" eb="5">
      <t>タロウ</t>
    </rPh>
    <phoneticPr fontId="2"/>
  </si>
  <si>
    <t>r24s46ynwa@gmail.com</t>
  </si>
  <si>
    <t>15日</t>
    <rPh sb="2" eb="3">
      <t>ニチ</t>
    </rPh>
    <phoneticPr fontId="2"/>
  </si>
  <si>
    <t>oogata@f- three.jp</t>
    <phoneticPr fontId="2"/>
  </si>
  <si>
    <t>satinho0902@gmail.com</t>
    <phoneticPr fontId="2"/>
  </si>
  <si>
    <t>090-8723-7233</t>
    <phoneticPr fontId="2"/>
  </si>
  <si>
    <t>satojunhaseryou@yahoo.co.jp</t>
    <phoneticPr fontId="2"/>
  </si>
  <si>
    <t>satomi@niigata-meikun.ed.jp</t>
    <phoneticPr fontId="2"/>
  </si>
  <si>
    <t>090-8773-0795</t>
    <phoneticPr fontId="2"/>
  </si>
  <si>
    <t>090-7192-0042</t>
    <phoneticPr fontId="2"/>
  </si>
  <si>
    <t>endo@locus-niigata.org</t>
    <phoneticPr fontId="2"/>
  </si>
  <si>
    <t>高円宮杯JFAU-15サッカーリーグ2018　新潟県３部リーグ　Cグループ　リーグ表</t>
    <rPh sb="41" eb="42">
      <t>ヒョウ</t>
    </rPh>
    <phoneticPr fontId="4"/>
  </si>
  <si>
    <t>F.THREE 3rd</t>
    <phoneticPr fontId="4"/>
  </si>
  <si>
    <t>090-3750-2400</t>
    <phoneticPr fontId="2"/>
  </si>
  <si>
    <t>090-5809-8097</t>
    <phoneticPr fontId="2"/>
  </si>
  <si>
    <t>wasshy@xc4.so-net.ne.jp</t>
    <phoneticPr fontId="2"/>
  </si>
  <si>
    <t>080-1805-2542</t>
    <phoneticPr fontId="2"/>
  </si>
  <si>
    <t>田淵　将天</t>
    <rPh sb="0" eb="2">
      <t>タブチ</t>
    </rPh>
    <rPh sb="3" eb="5">
      <t>マサタカ</t>
    </rPh>
    <phoneticPr fontId="2"/>
  </si>
  <si>
    <t xml:space="preserve">hakusann1122@yahoo.co.jp </t>
  </si>
  <si>
    <t>○</t>
  </si>
  <si>
    <t>j302toyano@city-niigata.ed.jp</t>
    <phoneticPr fontId="2"/>
  </si>
  <si>
    <t>090-8435-4020</t>
    <phoneticPr fontId="2"/>
  </si>
  <si>
    <t>石山中</t>
    <rPh sb="0" eb="2">
      <t>イシヤマ</t>
    </rPh>
    <rPh sb="2" eb="3">
      <t>チュウ</t>
    </rPh>
    <phoneticPr fontId="2"/>
  </si>
  <si>
    <t>6月9日(土)／7月7日(土)／7月14日(土)：開催可能</t>
    <rPh sb="1" eb="2">
      <t>ガツ</t>
    </rPh>
    <rPh sb="3" eb="4">
      <t>ニチ</t>
    </rPh>
    <rPh sb="5" eb="6">
      <t>ド</t>
    </rPh>
    <rPh sb="9" eb="10">
      <t>ガツ</t>
    </rPh>
    <rPh sb="11" eb="12">
      <t>ニチ</t>
    </rPh>
    <rPh sb="13" eb="14">
      <t>ド</t>
    </rPh>
    <rPh sb="17" eb="18">
      <t>ガツ</t>
    </rPh>
    <rPh sb="20" eb="21">
      <t>ニチ</t>
    </rPh>
    <rPh sb="22" eb="23">
      <t>ド</t>
    </rPh>
    <rPh sb="25" eb="27">
      <t>カイサイ</t>
    </rPh>
    <rPh sb="27" eb="29">
      <t>カノウ</t>
    </rPh>
    <phoneticPr fontId="2"/>
  </si>
  <si>
    <t>090-8725-9658</t>
    <phoneticPr fontId="2"/>
  </si>
  <si>
    <t>高橋　丈男</t>
    <phoneticPr fontId="2"/>
  </si>
  <si>
    <t>j501niitsu1@city-niigata.ed.jp</t>
    <phoneticPr fontId="2"/>
  </si>
  <si>
    <t>鷲尾　治康</t>
    <rPh sb="0" eb="2">
      <t>ワシオ</t>
    </rPh>
    <rPh sb="3" eb="5">
      <t>ハルヤス</t>
    </rPh>
    <phoneticPr fontId="2"/>
  </si>
  <si>
    <t>佐藤　英行</t>
    <phoneticPr fontId="2"/>
  </si>
  <si>
    <t>△</t>
  </si>
  <si>
    <t>主管チーム</t>
    <rPh sb="0" eb="2">
      <t>シュカン</t>
    </rPh>
    <phoneticPr fontId="4"/>
  </si>
  <si>
    <t>日程</t>
    <rPh sb="0" eb="2">
      <t>ニッテイ</t>
    </rPh>
    <phoneticPr fontId="4"/>
  </si>
  <si>
    <t>会場</t>
    <rPh sb="0" eb="2">
      <t>カイジョウ</t>
    </rPh>
    <phoneticPr fontId="4"/>
  </si>
  <si>
    <t>Kick off</t>
  </si>
  <si>
    <t>対戦カード</t>
    <rPh sb="0" eb="2">
      <t>タイセン</t>
    </rPh>
    <phoneticPr fontId="4"/>
  </si>
  <si>
    <t>R</t>
  </si>
  <si>
    <t>サルビア</t>
    <phoneticPr fontId="2"/>
  </si>
  <si>
    <t>ヴァレミール</t>
    <phoneticPr fontId="4"/>
  </si>
  <si>
    <t>イエロー</t>
    <phoneticPr fontId="4"/>
  </si>
  <si>
    <t>ＯＦＣ</t>
    <phoneticPr fontId="4"/>
  </si>
  <si>
    <t>試合日</t>
    <rPh sb="0" eb="3">
      <t>シアイビ</t>
    </rPh>
    <phoneticPr fontId="4"/>
  </si>
  <si>
    <t>フラッグ</t>
    <phoneticPr fontId="4"/>
  </si>
  <si>
    <t>選手番号</t>
    <rPh sb="0" eb="2">
      <t>センシュ</t>
    </rPh>
    <rPh sb="2" eb="4">
      <t>バンゴウ</t>
    </rPh>
    <phoneticPr fontId="4"/>
  </si>
  <si>
    <t>選手名</t>
    <rPh sb="0" eb="3">
      <t>センシュメイ</t>
    </rPh>
    <phoneticPr fontId="4"/>
  </si>
  <si>
    <t>選手
チェック</t>
    <rPh sb="0" eb="2">
      <t>センシュ</t>
    </rPh>
    <phoneticPr fontId="2"/>
  </si>
  <si>
    <t>警告・退場</t>
    <rPh sb="0" eb="2">
      <t>ケイコク</t>
    </rPh>
    <rPh sb="3" eb="5">
      <t>タイジョウ</t>
    </rPh>
    <phoneticPr fontId="4"/>
  </si>
  <si>
    <t>内容</t>
    <rPh sb="0" eb="2">
      <t>ナイヨウ</t>
    </rPh>
    <phoneticPr fontId="4"/>
  </si>
  <si>
    <t>種別</t>
    <rPh sb="0" eb="2">
      <t>シュベツ</t>
    </rPh>
    <phoneticPr fontId="2"/>
  </si>
  <si>
    <t>警告・退場</t>
    <rPh sb="0" eb="2">
      <t>ケイコク</t>
    </rPh>
    <rPh sb="3" eb="5">
      <t>タイジョウ</t>
    </rPh>
    <phoneticPr fontId="2"/>
  </si>
  <si>
    <t>五泉</t>
    <rPh sb="0" eb="2">
      <t>ゴセン</t>
    </rPh>
    <phoneticPr fontId="4"/>
  </si>
  <si>
    <t>警・遅延</t>
    <rPh sb="0" eb="1">
      <t>ケイ</t>
    </rPh>
    <rPh sb="2" eb="4">
      <t>チエン</t>
    </rPh>
    <phoneticPr fontId="2"/>
  </si>
  <si>
    <t>1次予選リーグ</t>
    <rPh sb="1" eb="2">
      <t>ジ</t>
    </rPh>
    <rPh sb="2" eb="4">
      <t>ヨセン</t>
    </rPh>
    <phoneticPr fontId="2"/>
  </si>
  <si>
    <t>警・反スポ</t>
    <rPh sb="0" eb="1">
      <t>ケイ</t>
    </rPh>
    <rPh sb="2" eb="3">
      <t>ハン</t>
    </rPh>
    <phoneticPr fontId="2"/>
  </si>
  <si>
    <t>アルビ柏崎</t>
    <rPh sb="3" eb="5">
      <t>カシワザキ</t>
    </rPh>
    <phoneticPr fontId="4"/>
  </si>
  <si>
    <t>警・ラフ</t>
    <rPh sb="0" eb="1">
      <t>ケイ</t>
    </rPh>
    <phoneticPr fontId="2"/>
  </si>
  <si>
    <t>2次予選リーグ</t>
    <rPh sb="1" eb="2">
      <t>ジ</t>
    </rPh>
    <rPh sb="2" eb="4">
      <t>ヨセン</t>
    </rPh>
    <phoneticPr fontId="2"/>
  </si>
  <si>
    <t>【警告】</t>
    <rPh sb="1" eb="3">
      <t>ケイコク</t>
    </rPh>
    <phoneticPr fontId="2"/>
  </si>
  <si>
    <t>ＦＦＣ</t>
    <phoneticPr fontId="4"/>
  </si>
  <si>
    <t>監督</t>
    <rPh sb="0" eb="2">
      <t>カントク</t>
    </rPh>
    <phoneticPr fontId="4"/>
  </si>
  <si>
    <t>退席</t>
    <rPh sb="0" eb="2">
      <t>タイセキ</t>
    </rPh>
    <phoneticPr fontId="4"/>
  </si>
  <si>
    <t>3次予選リーグ</t>
    <rPh sb="1" eb="2">
      <t>ジ</t>
    </rPh>
    <rPh sb="2" eb="4">
      <t>ヨセン</t>
    </rPh>
    <phoneticPr fontId="2"/>
  </si>
  <si>
    <t>警・異議</t>
    <rPh sb="0" eb="1">
      <t>ケイ</t>
    </rPh>
    <rPh sb="2" eb="4">
      <t>イギ</t>
    </rPh>
    <phoneticPr fontId="2"/>
  </si>
  <si>
    <t>C1（反）</t>
    <rPh sb="3" eb="4">
      <t>ハン</t>
    </rPh>
    <phoneticPr fontId="2"/>
  </si>
  <si>
    <t>反スポーツ的行為</t>
    <phoneticPr fontId="2"/>
  </si>
  <si>
    <t>決勝トーナメント</t>
    <rPh sb="0" eb="2">
      <t>ケッショウ</t>
    </rPh>
    <phoneticPr fontId="4"/>
  </si>
  <si>
    <t>警・繰り</t>
    <rPh sb="0" eb="1">
      <t>ケイ</t>
    </rPh>
    <rPh sb="2" eb="3">
      <t>ク</t>
    </rPh>
    <phoneticPr fontId="2"/>
  </si>
  <si>
    <t>C2（ラ）</t>
    <phoneticPr fontId="2"/>
  </si>
  <si>
    <t>ラフプレー</t>
    <phoneticPr fontId="2"/>
  </si>
  <si>
    <t>C3（異）</t>
    <rPh sb="3" eb="4">
      <t>イ</t>
    </rPh>
    <phoneticPr fontId="2"/>
  </si>
  <si>
    <t>言葉または行動によって異議を示す</t>
    <phoneticPr fontId="2"/>
  </si>
  <si>
    <t>警・距離</t>
    <rPh sb="0" eb="1">
      <t>ケイ</t>
    </rPh>
    <rPh sb="2" eb="4">
      <t>キョリ</t>
    </rPh>
    <phoneticPr fontId="2"/>
  </si>
  <si>
    <t>C4（繰）</t>
    <rPh sb="3" eb="4">
      <t>ク</t>
    </rPh>
    <phoneticPr fontId="2"/>
  </si>
  <si>
    <t>繰り返し競技規則に違反する</t>
    <phoneticPr fontId="2"/>
  </si>
  <si>
    <t>警・無入</t>
    <rPh sb="0" eb="1">
      <t>ケイ</t>
    </rPh>
    <rPh sb="2" eb="3">
      <t>ム</t>
    </rPh>
    <rPh sb="3" eb="4">
      <t>イ</t>
    </rPh>
    <phoneticPr fontId="2"/>
  </si>
  <si>
    <t>C5（遅）</t>
    <rPh sb="3" eb="4">
      <t>チ</t>
    </rPh>
    <phoneticPr fontId="2"/>
  </si>
  <si>
    <t>プレーの再開を遅らせる</t>
    <phoneticPr fontId="2"/>
  </si>
  <si>
    <t>警・無出</t>
    <rPh sb="0" eb="1">
      <t>ケイ</t>
    </rPh>
    <rPh sb="2" eb="3">
      <t>ム</t>
    </rPh>
    <rPh sb="3" eb="4">
      <t>デ</t>
    </rPh>
    <phoneticPr fontId="2"/>
  </si>
  <si>
    <t>C6（距）</t>
    <rPh sb="3" eb="4">
      <t>キョ</t>
    </rPh>
    <phoneticPr fontId="2"/>
  </si>
  <si>
    <t>CK、FK、スローインでプレーを再開するとき規定の距離を守らない</t>
    <phoneticPr fontId="2"/>
  </si>
  <si>
    <t>警・</t>
    <rPh sb="0" eb="1">
      <t>ケイ</t>
    </rPh>
    <phoneticPr fontId="2"/>
  </si>
  <si>
    <t>C7（入）</t>
    <rPh sb="3" eb="4">
      <t>イ</t>
    </rPh>
    <phoneticPr fontId="2"/>
  </si>
  <si>
    <t>主審の承認を得ずフィールドに入る、または復帰する</t>
    <phoneticPr fontId="2"/>
  </si>
  <si>
    <t>退・不正</t>
    <rPh sb="0" eb="1">
      <t>タイ</t>
    </rPh>
    <rPh sb="2" eb="4">
      <t>フセイ</t>
    </rPh>
    <phoneticPr fontId="2"/>
  </si>
  <si>
    <t>C8（去）</t>
    <rPh sb="3" eb="4">
      <t>サ</t>
    </rPh>
    <phoneticPr fontId="2"/>
  </si>
  <si>
    <t>主審の承認を得ず意図的にフィールドから離れる</t>
    <phoneticPr fontId="2"/>
  </si>
  <si>
    <t>退・乱暴</t>
    <rPh sb="0" eb="1">
      <t>タイ</t>
    </rPh>
    <rPh sb="2" eb="4">
      <t>ランボウ</t>
    </rPh>
    <phoneticPr fontId="2"/>
  </si>
  <si>
    <t>【退場】</t>
    <rPh sb="1" eb="3">
      <t>タイジョウ</t>
    </rPh>
    <phoneticPr fontId="2"/>
  </si>
  <si>
    <t>退・つば</t>
    <rPh sb="0" eb="1">
      <t>タイ</t>
    </rPh>
    <phoneticPr fontId="2"/>
  </si>
  <si>
    <t>S1（不正）</t>
    <rPh sb="3" eb="5">
      <t>フセイ</t>
    </rPh>
    <phoneticPr fontId="2"/>
  </si>
  <si>
    <t>著しく不正なプレー</t>
    <phoneticPr fontId="2"/>
  </si>
  <si>
    <t>不明</t>
    <rPh sb="0" eb="2">
      <t>フメイ</t>
    </rPh>
    <phoneticPr fontId="4"/>
  </si>
  <si>
    <t>S2（乱暴）</t>
    <rPh sb="3" eb="5">
      <t>ランボウ</t>
    </rPh>
    <phoneticPr fontId="2"/>
  </si>
  <si>
    <t>乱暴な行為を犯す</t>
    <phoneticPr fontId="2"/>
  </si>
  <si>
    <t>退・阻止(他)</t>
    <rPh sb="0" eb="1">
      <t>タイ</t>
    </rPh>
    <rPh sb="2" eb="4">
      <t>ソシ</t>
    </rPh>
    <rPh sb="5" eb="6">
      <t>ホカ</t>
    </rPh>
    <phoneticPr fontId="2"/>
  </si>
  <si>
    <t>S3（つば）</t>
    <phoneticPr fontId="2"/>
  </si>
  <si>
    <t>相手競技者あるいはその他の者につばを吐きかける</t>
    <phoneticPr fontId="2"/>
  </si>
  <si>
    <t>退・侮辱</t>
    <rPh sb="0" eb="1">
      <t>タイ</t>
    </rPh>
    <rPh sb="2" eb="4">
      <t>ブジョク</t>
    </rPh>
    <phoneticPr fontId="2"/>
  </si>
  <si>
    <t>S4（阻止手）</t>
    <rPh sb="3" eb="5">
      <t>ソシ</t>
    </rPh>
    <rPh sb="5" eb="6">
      <t>テ</t>
    </rPh>
    <phoneticPr fontId="2"/>
  </si>
  <si>
    <t>競技者が意図的に手でボールを扱って相手チームの決定的な得点機会を阻止</t>
    <phoneticPr fontId="2"/>
  </si>
  <si>
    <t>退・</t>
    <rPh sb="0" eb="1">
      <t>タイ</t>
    </rPh>
    <phoneticPr fontId="2"/>
  </si>
  <si>
    <t>S5（阻止他）</t>
    <rPh sb="3" eb="5">
      <t>ソシ</t>
    </rPh>
    <rPh sb="5" eb="6">
      <t>タ</t>
    </rPh>
    <phoneticPr fontId="2"/>
  </si>
  <si>
    <t>FKあるいはPKとなる反則でゴールに向かう相手の決定的な得点機会を阻止</t>
    <phoneticPr fontId="2"/>
  </si>
  <si>
    <t>警２・出停</t>
    <rPh sb="0" eb="1">
      <t>ケイ</t>
    </rPh>
    <rPh sb="3" eb="4">
      <t>デ</t>
    </rPh>
    <phoneticPr fontId="2"/>
  </si>
  <si>
    <t>S6（暴言）</t>
    <rPh sb="3" eb="5">
      <t>ボウゲン</t>
    </rPh>
    <phoneticPr fontId="2"/>
  </si>
  <si>
    <t>攻撃的な侮辱的なあるいは下品な発言や身振りをする</t>
    <phoneticPr fontId="2"/>
  </si>
  <si>
    <t>CS（警2）</t>
    <rPh sb="3" eb="4">
      <t>ケイ</t>
    </rPh>
    <phoneticPr fontId="2"/>
  </si>
  <si>
    <t>同じ試合の中で二つ目の警告を受ける</t>
    <phoneticPr fontId="2"/>
  </si>
  <si>
    <t>　2018,4,1　</t>
    <phoneticPr fontId="2"/>
  </si>
  <si>
    <t>高円宮杯　JFA U-15サッカーリーグ 2018 新潟県　実施要項</t>
  </si>
  <si>
    <t>高円宮杯　ＪＦＡU-15サッカーリーグ２０１８　新潟県３部リーグ　Ｃグループ　試合日程</t>
    <rPh sb="0" eb="3">
      <t>タカマドノミヤ</t>
    </rPh>
    <rPh sb="3" eb="4">
      <t>ハイ</t>
    </rPh>
    <rPh sb="24" eb="27">
      <t>ニイガタケン</t>
    </rPh>
    <rPh sb="28" eb="29">
      <t>ブ</t>
    </rPh>
    <rPh sb="39" eb="41">
      <t>シアイ</t>
    </rPh>
    <rPh sb="41" eb="43">
      <t>ニッテイ</t>
    </rPh>
    <phoneticPr fontId="4"/>
  </si>
  <si>
    <t>主管チーム：</t>
    <rPh sb="0" eb="2">
      <t>シュカン</t>
    </rPh>
    <phoneticPr fontId="4"/>
  </si>
  <si>
    <t>高円宮杯　ＪＦＡU-15サッカーリーグ２０１８　新潟県３部リーグ　Ｃグループ　警告・退場一覧表</t>
    <rPh sb="39" eb="41">
      <t>ケイコク</t>
    </rPh>
    <rPh sb="42" eb="44">
      <t>タイジョウ</t>
    </rPh>
    <rPh sb="44" eb="47">
      <t>イチランヒョウ</t>
    </rPh>
    <phoneticPr fontId="4"/>
  </si>
  <si>
    <t>1．</t>
    <phoneticPr fontId="2"/>
  </si>
  <si>
    <t>2．</t>
    <phoneticPr fontId="2"/>
  </si>
  <si>
    <t>3．</t>
    <phoneticPr fontId="2"/>
  </si>
  <si>
    <t>4．</t>
    <phoneticPr fontId="2"/>
  </si>
  <si>
    <t>5．</t>
    <phoneticPr fontId="2"/>
  </si>
  <si>
    <t>6．</t>
    <phoneticPr fontId="2"/>
  </si>
  <si>
    <t>7．</t>
    <phoneticPr fontId="2"/>
  </si>
  <si>
    <t>（1）</t>
    <phoneticPr fontId="2"/>
  </si>
  <si>
    <t>（2）</t>
    <phoneticPr fontId="2"/>
  </si>
  <si>
    <t>（3）</t>
    <phoneticPr fontId="2"/>
  </si>
  <si>
    <t>（4）</t>
    <phoneticPr fontId="2"/>
  </si>
  <si>
    <t>（5）</t>
    <phoneticPr fontId="2"/>
  </si>
  <si>
    <t>（6）</t>
    <phoneticPr fontId="2"/>
  </si>
  <si>
    <t>（7）</t>
    <phoneticPr fontId="2"/>
  </si>
  <si>
    <t>①</t>
    <phoneticPr fontId="2"/>
  </si>
  <si>
    <t>②</t>
    <phoneticPr fontId="2"/>
  </si>
  <si>
    <t>（2）</t>
  </si>
  <si>
    <t>\30,000円</t>
  </si>
  <si>
    <t>（3）</t>
  </si>
  <si>
    <t>\20,000円</t>
  </si>
  <si>
    <t>（4）</t>
  </si>
  <si>
    <t>ⅰ</t>
    <phoneticPr fontId="2"/>
  </si>
  <si>
    <t>1部・2部</t>
  </si>
  <si>
    <t>ⅱ</t>
    <phoneticPr fontId="2"/>
  </si>
  <si>
    <t>その他</t>
    <rPh sb="2" eb="3">
      <t>タ</t>
    </rPh>
    <phoneticPr fontId="2"/>
  </si>
  <si>
    <t>振り込み人名は団体名（チーム名）としてください。また、振り込み人名の前に必ず団体（チーム）番号（後日お知らせ致します）を入れてください。</t>
  </si>
  <si>
    <t>担当者</t>
    <rPh sb="0" eb="2">
      <t>タントウ</t>
    </rPh>
    <rPh sb="2" eb="3">
      <t>シャ</t>
    </rPh>
    <phoneticPr fontId="2"/>
  </si>
  <si>
    <t>提出先</t>
    <rPh sb="0" eb="2">
      <t>テイシュツ</t>
    </rPh>
    <rPh sb="2" eb="3">
      <t>サキ</t>
    </rPh>
    <phoneticPr fontId="2"/>
  </si>
  <si>
    <r>
      <t>jimu_u15league@yahoo.co.jp</t>
    </r>
    <r>
      <rPr>
        <sz val="10.5"/>
        <color theme="1"/>
        <rFont val="游ゴシック"/>
        <family val="2"/>
        <charset val="128"/>
        <scheme val="minor"/>
      </rPr>
      <t>（実施委員会事務局メールアドレス）</t>
    </r>
    <rPh sb="27" eb="29">
      <t>ジッシ</t>
    </rPh>
    <rPh sb="29" eb="32">
      <t>イインカイ</t>
    </rPh>
    <rPh sb="32" eb="35">
      <t>ジムキョク</t>
    </rPh>
    <phoneticPr fontId="2"/>
  </si>
  <si>
    <t>連絡先</t>
    <rPh sb="0" eb="3">
      <t>レンラクサキ</t>
    </rPh>
    <phoneticPr fontId="2"/>
  </si>
  <si>
    <t>090-8687-6827（実施委員長）</t>
    <rPh sb="14" eb="16">
      <t>ジッシ</t>
    </rPh>
    <rPh sb="16" eb="19">
      <t>イインチョウ</t>
    </rPh>
    <phoneticPr fontId="2"/>
  </si>
  <si>
    <r>
      <t>090-4951-9388</t>
    </r>
    <r>
      <rPr>
        <sz val="10.5"/>
        <color theme="1"/>
        <rFont val="游ゴシック"/>
        <family val="2"/>
        <charset val="128"/>
        <scheme val="minor"/>
      </rPr>
      <t>（実施委員会事務局長）</t>
    </r>
    <rPh sb="14" eb="16">
      <t>ジッシ</t>
    </rPh>
    <rPh sb="16" eb="19">
      <t>イインカイ</t>
    </rPh>
    <rPh sb="19" eb="22">
      <t>ジムキョク</t>
    </rPh>
    <rPh sb="22" eb="23">
      <t>チョウ</t>
    </rPh>
    <phoneticPr fontId="2"/>
  </si>
  <si>
    <r>
      <t>090-8703-7812</t>
    </r>
    <r>
      <rPr>
        <sz val="10.5"/>
        <color theme="1"/>
        <rFont val="游ゴシック"/>
        <family val="2"/>
        <charset val="128"/>
        <scheme val="minor"/>
      </rPr>
      <t>（</t>
    </r>
    <r>
      <rPr>
        <sz val="10.5"/>
        <color theme="1"/>
        <rFont val="游ゴシック"/>
        <family val="3"/>
        <charset val="128"/>
        <scheme val="minor"/>
      </rPr>
      <t>3種</t>
    </r>
    <r>
      <rPr>
        <sz val="10.5"/>
        <color theme="1"/>
        <rFont val="游ゴシック"/>
        <family val="2"/>
        <charset val="128"/>
        <scheme val="minor"/>
      </rPr>
      <t>委員長）</t>
    </r>
    <rPh sb="15" eb="16">
      <t>シュ</t>
    </rPh>
    <rPh sb="16" eb="19">
      <t>イインチョウ</t>
    </rPh>
    <phoneticPr fontId="2"/>
  </si>
  <si>
    <t>1．</t>
  </si>
  <si>
    <t>主旨</t>
  </si>
  <si>
    <t>公益財団法人日本サッカー協会は、日本サッカー界の将来を担うユース（U-15）年代のサッカー技術の向上と健全な心身の育成をはかり、並びに公式戦の試合を確保することを目的とし、第三種年代の拮抗したリーグ戦を各地で実施することが提案された（JFA2005宣言）。その趣旨を受け一般社団法人新潟県サッカー協会では、表記の大会を実施することとした。</t>
  </si>
  <si>
    <t>2．</t>
  </si>
  <si>
    <t>名称</t>
  </si>
  <si>
    <t>高円宮杯　JFA　2017年U-15サッカーリーグ　新潟県</t>
  </si>
  <si>
    <t>3．</t>
  </si>
  <si>
    <t>主催</t>
  </si>
  <si>
    <t>一般社団法人新潟県サッカー協会</t>
  </si>
  <si>
    <t>4．</t>
  </si>
  <si>
    <t>主管</t>
  </si>
  <si>
    <t>一般社団法人新潟県サッカー協会 第三種委員会（リーグ実施委員会）</t>
  </si>
  <si>
    <t>5．</t>
  </si>
  <si>
    <t>期日</t>
  </si>
  <si>
    <t>2018年4月～2018年11月（プレーオフを含む）</t>
  </si>
  <si>
    <t>6．</t>
  </si>
  <si>
    <t>会場</t>
  </si>
  <si>
    <t>新潟県内各会場（グラウンドについては、芝・クレー等の条件は問わない）</t>
  </si>
  <si>
    <t>7．</t>
  </si>
  <si>
    <t>参加資格</t>
  </si>
  <si>
    <t>（1）</t>
  </si>
  <si>
    <t>（公財）日本サッカー協会に平成29年度の第三種登録を行ったチーム及び団体であること。</t>
  </si>
  <si>
    <t>なお、この登録については、平成30年4月27日(金)までに原則完了していること。また、クラブチームについては、クラブ登録が完了していること。
ただし、大会期間中にチームを移籍した選手が本リーグ戦に参加を希望する場合は、リーグ戦実施委員会（以下、実施委員会という）に申請を行い大会実施委員会に於いて審議し、それに基づいて（一社）新潟県サッカー協会 第三種委員会委員長（渡邉　忍 以下、実施委員長という）が承認した場合に限り出場を認める。</t>
  </si>
  <si>
    <t>7．（1）のチームが、複数チームの参加を希望する場合は、1団体（チーム）2チームまでの参加を認める。なお、ここで言うところの1団体（チーム）2チームまでの参加とは、県3部リーグにおいての出場チーム数を表し、県1部及び県2部での同一団体（チーム）が同一リーグに複数団体（チーム）が存在することはない。</t>
  </si>
  <si>
    <t>7．（2）において、監督及びコーチの重複を認める。
ただしその場合、監督及びコーチは成人であることまた、必ず監督またはコーチが試合に帯同できること及び帯同審判員（四級以上）を確保できることを条件とする。</t>
  </si>
  <si>
    <t>本リーグ期間中に於いて選手の追加及び同一団体（チーム）内における選手の移動をすることができる。詳細については、「競技細則 1．」に基づいて行うこと。</t>
  </si>
  <si>
    <t>（5）</t>
  </si>
  <si>
    <t>合同チームの参加については、実施委員会に申請し実施委員長の承認を得た上で参加ができる。ただし、県1部への昇格はできない。</t>
  </si>
  <si>
    <t>（6）</t>
  </si>
  <si>
    <t>（公財）日本サッカー協会により【クラブ申請】を承認された「クラブ」に所属する選手については、対象クラブ内の別のチームの選手を移籍手続きを行うことなく本リーグに参加することが出来る。この場合、対象となる複数のクラブチームから選手を参加させることを認める。なお、本項の対象となる選手の年齢は、第四種年代とする。また、対象選手を参加させる場合には、予め【クラブ申請　回答】の写しを実施委員会へ必ず提出すること。</t>
  </si>
  <si>
    <t>（7）</t>
  </si>
  <si>
    <t>リーグに参加するチームは、全日程を消化できる団体（チーム）であること（必要に応じて、予め学校及び保護者会等の了承を得ておくこと）。なお、一旦決定した日程については変更できない。特例措置として、日程決定後に学校行事が新たに加わった場合のみ、変更を認める。その場合は、実施委員会に申請し実施委員長の承認を得た上で、当該チームにより日程の調整を行うこと。</t>
  </si>
  <si>
    <t>8．</t>
  </si>
  <si>
    <t>リーグ構成</t>
  </si>
  <si>
    <t>2018年度のリーグ構成は、以下の通りとする。</t>
  </si>
  <si>
    <t>1部リーグ</t>
  </si>
  <si>
    <t>2017年度残留した団体（チーム）及び入替戦に於いて昇格した団体（チーム）計10団体（チーム）</t>
  </si>
  <si>
    <t>2部リーグ</t>
  </si>
  <si>
    <t>2017年度残留した団体（チーム）及び入替戦に於いて昇格・降格した団体（チーム）計24チーム</t>
  </si>
  <si>
    <t>3部リーグ</t>
  </si>
  <si>
    <t>2018年度参加を希望する団体（チーム）</t>
  </si>
  <si>
    <t>9．</t>
  </si>
  <si>
    <t>担当者会議</t>
  </si>
  <si>
    <t>1部及び2部の団体（チーム）と3部に参加を希望する団体（チーム）は、以下の通り、担当者会議を実施します。</t>
  </si>
  <si>
    <t>1部・2部・3部担当者会議について</t>
  </si>
  <si>
    <t>①</t>
  </si>
  <si>
    <t>日時</t>
  </si>
  <si>
    <t>平成30年3月4日(日)</t>
  </si>
  <si>
    <t>②</t>
  </si>
  <si>
    <t>ハードオフエコスタジアム</t>
  </si>
  <si>
    <t>③</t>
  </si>
  <si>
    <t>出席者</t>
  </si>
  <si>
    <t>リーグ参加チーム代表者・三種委員</t>
  </si>
  <si>
    <t>10．</t>
  </si>
  <si>
    <t>申込み</t>
  </si>
  <si>
    <t>所定の書式に選手30名以内、staff（監督を含む）5名以内、帯同審判員1名以上と必要事項を入力し下記へメールにて送信すること。</t>
  </si>
  <si>
    <t>1部・2部については、パンフレットを作成します。申込み様式の中にあるパンフレット入力様式に必要事項の入力をすること。また選手の集合写真（data２M以上）を申込書とは別に*.jpg形式で以下の送信先に送信してください。</t>
  </si>
  <si>
    <t>パンフレットのご購入につきましては、登録選手分のご購入をお願い致します。</t>
  </si>
  <si>
    <t>3部</t>
  </si>
  <si>
    <t>所定の書式に選手（制限を設けません）、staff（監督を含む）5名以内、帯同審判員1名以上と必要事項を入力し下記へメールにて送信すること。</t>
  </si>
  <si>
    <t>3部における同一団体（チーム）複数チームのエントリーは、それぞれの団体（チーム）毎に申込みをして下さい。</t>
  </si>
  <si>
    <t>3部リーグについては、パンフレットの作成はしません。予めご了承ください。</t>
  </si>
  <si>
    <t>送信先</t>
  </si>
  <si>
    <t>申込書の送信先</t>
  </si>
  <si>
    <t>jimu_u15league@yahoo.co.jp（実施委員会事務局　板垣淳二）</t>
  </si>
  <si>
    <t>（じぇい、あい、えむ、ゆー、あんだーばー、ゆー、１、５、える、いー、えー、じー、ゆー、いー、＠yahoo．co．jo）</t>
  </si>
  <si>
    <t>写真データの送信先</t>
  </si>
  <si>
    <t>ita3jun@yahoo.co.jp（実施委員会事務局　板垣淳二）</t>
  </si>
  <si>
    <t>（あい、てー、えー、3、じぇい、ゆー、えぬ、＠yahoo.co.jp）</t>
  </si>
  <si>
    <t>送信締切</t>
  </si>
  <si>
    <t>平成30年3月　　日(　)</t>
  </si>
  <si>
    <t>平成29年4月　日(　)</t>
  </si>
  <si>
    <t>11．</t>
  </si>
  <si>
    <t>参加料</t>
  </si>
  <si>
    <t>1部</t>
  </si>
  <si>
    <t>1団体（チーム）</t>
  </si>
  <si>
    <t>\60,000円</t>
  </si>
  <si>
    <t>2部</t>
  </si>
  <si>
    <t>支払方法は、以下の銀行口座に振り込みとする。</t>
  </si>
  <si>
    <t>振込先</t>
  </si>
  <si>
    <t>第四銀行　坂井支店　普通　１３４９２６５　県サッカー協会三種リーグ実施委員会</t>
  </si>
  <si>
    <t>ⅰ</t>
  </si>
  <si>
    <t>平成30年3月　　日(　）</t>
  </si>
  <si>
    <t>ⅱ</t>
  </si>
  <si>
    <t>平成30年4月　　日(　)</t>
  </si>
  <si>
    <t>その他</t>
  </si>
  <si>
    <t>例　0011ニイガタチュウガッコウ</t>
  </si>
  <si>
    <t>グループによっては、追加費用の発生が想定されます。予めご了承下さい。</t>
  </si>
  <si>
    <t>12．</t>
  </si>
  <si>
    <t>表彰</t>
  </si>
  <si>
    <t>優勝団体（チーム）に表彰状を授与し、2018年度高円宮杯JFA北信越大会新潟県代表の出場権を与える。また、2019年度北信越リーグ入替戦への出場資格を「（別紙）2018年度県リーグ昇格・降格について」により出場資格を与える。なお、北信越リーグにトップチームが参戦している場合、そのチームは、入替戦及び北信越リーグに参戦することはできない。</t>
  </si>
  <si>
    <t>1部準優勝団体（チーム）及び3位団体（チーム）に表彰状を授与する。</t>
  </si>
  <si>
    <t>2部及び3部の各グループ1位団体（チーム）に表彰状を授与する。</t>
  </si>
  <si>
    <t>13．</t>
  </si>
  <si>
    <t>本要項及び別紙細則に違反しまた、その他不都合な行為のあった場合には、その団体（チーム）の出場を停止しその後の措置については、実施委員会で協議し、（一社）新潟県サッカー協会規律委員会の裁定を仰ぐ事とする。</t>
  </si>
  <si>
    <t>出場する団体（チーム）に所属する選手は、必ずJFA発行の選手証（顔写真付き）を携帯し必要に応じて提示できること。</t>
  </si>
  <si>
    <t>参加する団体（チーム）は、スポーツ傷害保険に加入していること。</t>
  </si>
  <si>
    <t>試合の中止及び中断の判断については、会場における団体（チーム）の監督等の判断にゆだねる。その場合、速やかに実施委員長及び実施委員会事務局へ報告すると共に競技報告書を実施委員会事務局宛に提出すること。</t>
  </si>
  <si>
    <t>各リーグの運営は、全ての参加団体（チーム）で行うこと。</t>
  </si>
  <si>
    <t>本要項及び別紙細則に規定されていない事象が発生した場合には、実施委員会に於いて協議の上、決定しアナウンスしますが、各会場に於いて至急かつ喫緊の場合には、会場における団体（チーム）の監督等の良識ある判断の下、運営が行われることを願います。なお、そのような事象が起こった場合には、競技報告書を実施委員会事務局に一報と提出をお願いします。</t>
  </si>
  <si>
    <t>高円宮杯　JFA　2018年U-15サッカーリーグ　新潟県　実施委員会事務局</t>
  </si>
  <si>
    <t>担当者</t>
  </si>
  <si>
    <t>秋山和明（実施委員長）、板垣淳二（実施委員会事務局長）、渡邉忍（3種委員長）
飯塚・長野（実施委員事務局）</t>
  </si>
  <si>
    <t>提出先</t>
  </si>
  <si>
    <t>jimu_u15league@yahoo.co.jp（実施委員会事務局メールアドレス）</t>
  </si>
  <si>
    <t>連絡先</t>
  </si>
  <si>
    <t>090-8687-6827（実施委員長）</t>
  </si>
  <si>
    <t>090-4951-9388（実施委員会事務局長）</t>
  </si>
  <si>
    <t>090-8703-7812（3種委員長）</t>
  </si>
  <si>
    <t>高円宮杯 JFA　2018年　U-15サッカーリーグ 新潟県　実施細則</t>
    <rPh sb="27" eb="30">
      <t>ニイガタケン</t>
    </rPh>
    <rPh sb="31" eb="33">
      <t>ジッシ</t>
    </rPh>
    <rPh sb="33" eb="35">
      <t>サイソク</t>
    </rPh>
    <phoneticPr fontId="2"/>
  </si>
  <si>
    <t>選手の追加及び移動について</t>
    <rPh sb="0" eb="2">
      <t>センシュ</t>
    </rPh>
    <rPh sb="3" eb="5">
      <t>ツイカ</t>
    </rPh>
    <rPh sb="5" eb="6">
      <t>オヨ</t>
    </rPh>
    <rPh sb="7" eb="9">
      <t>イドウ</t>
    </rPh>
    <phoneticPr fontId="2"/>
  </si>
  <si>
    <t>期間</t>
    <rPh sb="0" eb="2">
      <t>キカン</t>
    </rPh>
    <phoneticPr fontId="2"/>
  </si>
  <si>
    <t>1部・2部・3部とも</t>
    <rPh sb="1" eb="2">
      <t>ブ</t>
    </rPh>
    <rPh sb="4" eb="5">
      <t>ブ</t>
    </rPh>
    <rPh sb="7" eb="8">
      <t>ブ</t>
    </rPh>
    <phoneticPr fontId="2"/>
  </si>
  <si>
    <t>5月7日(月)から5月１０日(木)</t>
    <rPh sb="1" eb="2">
      <t>ガツ</t>
    </rPh>
    <rPh sb="3" eb="4">
      <t>ニチ</t>
    </rPh>
    <rPh sb="5" eb="6">
      <t>ゲツ</t>
    </rPh>
    <rPh sb="10" eb="11">
      <t>ガツ</t>
    </rPh>
    <rPh sb="13" eb="14">
      <t>ヒ</t>
    </rPh>
    <rPh sb="15" eb="16">
      <t>モク</t>
    </rPh>
    <phoneticPr fontId="2"/>
  </si>
  <si>
    <t>7月23日(月)から7月26日(木)</t>
    <rPh sb="1" eb="2">
      <t>ガツ</t>
    </rPh>
    <rPh sb="4" eb="5">
      <t>ニチ</t>
    </rPh>
    <rPh sb="6" eb="7">
      <t>ゲツ</t>
    </rPh>
    <rPh sb="11" eb="12">
      <t>ガツ</t>
    </rPh>
    <rPh sb="14" eb="15">
      <t>ヒ</t>
    </rPh>
    <rPh sb="16" eb="17">
      <t>モク</t>
    </rPh>
    <phoneticPr fontId="2"/>
  </si>
  <si>
    <t>ⅲ</t>
    <phoneticPr fontId="2"/>
  </si>
  <si>
    <t>9月16日(日)から9月20日(木)</t>
    <rPh sb="1" eb="2">
      <t>ガツ</t>
    </rPh>
    <rPh sb="4" eb="5">
      <t>ニチ</t>
    </rPh>
    <rPh sb="6" eb="7">
      <t>ニチ</t>
    </rPh>
    <rPh sb="11" eb="12">
      <t>ガツ</t>
    </rPh>
    <rPh sb="14" eb="15">
      <t>ヒ</t>
    </rPh>
    <rPh sb="16" eb="17">
      <t>モク</t>
    </rPh>
    <phoneticPr fontId="2"/>
  </si>
  <si>
    <t>「ⅰ・ⅱ」の期間は北信越・1部・2部・3部とも、同一団体（チーム）複数チーム間の移動は、上位リーグ、下位リーグ、同リーグ問わず移動をすることが出来る。「ⅲ」の期間は上位リーグから下位リーグ及び同リーグでの選手の移動は出来ない。</t>
    <rPh sb="9" eb="12">
      <t>ホクシンエツ</t>
    </rPh>
    <rPh sb="14" eb="15">
      <t>ブ</t>
    </rPh>
    <rPh sb="17" eb="18">
      <t>ブ</t>
    </rPh>
    <rPh sb="20" eb="21">
      <t>ブ</t>
    </rPh>
    <rPh sb="40" eb="42">
      <t>イドウ</t>
    </rPh>
    <rPh sb="44" eb="46">
      <t>ジョウイ</t>
    </rPh>
    <rPh sb="50" eb="52">
      <t>カイ</t>
    </rPh>
    <rPh sb="56" eb="57">
      <t>ドウ</t>
    </rPh>
    <rPh sb="60" eb="61">
      <t>ト</t>
    </rPh>
    <rPh sb="63" eb="65">
      <t>イドウ</t>
    </rPh>
    <rPh sb="71" eb="73">
      <t>デキ</t>
    </rPh>
    <rPh sb="79" eb="81">
      <t>キカン</t>
    </rPh>
    <rPh sb="82" eb="84">
      <t>ジョウイ</t>
    </rPh>
    <rPh sb="89" eb="91">
      <t>カイ</t>
    </rPh>
    <rPh sb="94" eb="95">
      <t>オヨ</t>
    </rPh>
    <rPh sb="96" eb="97">
      <t>ドウ</t>
    </rPh>
    <rPh sb="102" eb="104">
      <t>センシュ</t>
    </rPh>
    <rPh sb="105" eb="107">
      <t>イドウ</t>
    </rPh>
    <rPh sb="108" eb="110">
      <t>デキ</t>
    </rPh>
    <phoneticPr fontId="2"/>
  </si>
  <si>
    <t>申請</t>
    <rPh sb="0" eb="2">
      <t>シンセイ</t>
    </rPh>
    <phoneticPr fontId="2"/>
  </si>
  <si>
    <t>別様式の追加・移動様式に必要事項を入力の上、上記期間内に実施委員会事務局にメールにて提出のこと。</t>
    <rPh sb="0" eb="1">
      <t>ベツ</t>
    </rPh>
    <rPh sb="1" eb="3">
      <t>ヨウシキ</t>
    </rPh>
    <rPh sb="4" eb="6">
      <t>ツイカ</t>
    </rPh>
    <rPh sb="7" eb="9">
      <t>イドウ</t>
    </rPh>
    <rPh sb="9" eb="11">
      <t>ヨウシキ</t>
    </rPh>
    <rPh sb="12" eb="14">
      <t>ヒツヨウ</t>
    </rPh>
    <rPh sb="14" eb="16">
      <t>ジコウ</t>
    </rPh>
    <rPh sb="17" eb="19">
      <t>ニュウリョク</t>
    </rPh>
    <rPh sb="20" eb="21">
      <t>ウエ</t>
    </rPh>
    <rPh sb="22" eb="24">
      <t>ジョウキ</t>
    </rPh>
    <rPh sb="24" eb="27">
      <t>キカンナイ</t>
    </rPh>
    <rPh sb="28" eb="30">
      <t>ジッシ</t>
    </rPh>
    <rPh sb="30" eb="33">
      <t>イインカイ</t>
    </rPh>
    <rPh sb="33" eb="36">
      <t>ジムキョク</t>
    </rPh>
    <rPh sb="42" eb="44">
      <t>テイシュツ</t>
    </rPh>
    <phoneticPr fontId="2"/>
  </si>
  <si>
    <t>上記期間以外での移動申請は、受け付けない。</t>
    <rPh sb="0" eb="2">
      <t>ジョウキ</t>
    </rPh>
    <rPh sb="2" eb="4">
      <t>キカン</t>
    </rPh>
    <rPh sb="4" eb="6">
      <t>イガイ</t>
    </rPh>
    <rPh sb="8" eb="10">
      <t>イドウ</t>
    </rPh>
    <rPh sb="10" eb="12">
      <t>シンセイ</t>
    </rPh>
    <rPh sb="14" eb="15">
      <t>ウ</t>
    </rPh>
    <rPh sb="16" eb="17">
      <t>ツ</t>
    </rPh>
    <phoneticPr fontId="2"/>
  </si>
  <si>
    <t>競技方法</t>
    <rPh sb="0" eb="2">
      <t>キョウギ</t>
    </rPh>
    <rPh sb="2" eb="4">
      <t>ホウホウ</t>
    </rPh>
    <phoneticPr fontId="2"/>
  </si>
  <si>
    <t>対戦方法</t>
    <rPh sb="0" eb="2">
      <t>タイセン</t>
    </rPh>
    <rPh sb="2" eb="4">
      <t>ホウホウ</t>
    </rPh>
    <phoneticPr fontId="2"/>
  </si>
  <si>
    <t>1部はリーグ2回戦を行う。</t>
    <rPh sb="1" eb="2">
      <t>ブ</t>
    </rPh>
    <rPh sb="7" eb="9">
      <t>カイセン</t>
    </rPh>
    <rPh sb="10" eb="11">
      <t>オコナ</t>
    </rPh>
    <phoneticPr fontId="2"/>
  </si>
  <si>
    <t>2部・3部はリーグ1回戦を行う。</t>
    <rPh sb="1" eb="2">
      <t>ブ</t>
    </rPh>
    <rPh sb="4" eb="5">
      <t>ブ</t>
    </rPh>
    <rPh sb="10" eb="12">
      <t>カイセン</t>
    </rPh>
    <rPh sb="13" eb="14">
      <t>オコナ</t>
    </rPh>
    <phoneticPr fontId="2"/>
  </si>
  <si>
    <t>試合時間は、70分（35分-10分-35分）とし、一日・一週1試合とする。</t>
    <rPh sb="0" eb="2">
      <t>シアイ</t>
    </rPh>
    <rPh sb="2" eb="4">
      <t>ジカン</t>
    </rPh>
    <rPh sb="8" eb="9">
      <t>プン</t>
    </rPh>
    <rPh sb="12" eb="13">
      <t>フン</t>
    </rPh>
    <rPh sb="16" eb="17">
      <t>フン</t>
    </rPh>
    <rPh sb="20" eb="21">
      <t>フン</t>
    </rPh>
    <rPh sb="25" eb="27">
      <t>イチニチ</t>
    </rPh>
    <rPh sb="28" eb="30">
      <t>イッシュウ</t>
    </rPh>
    <rPh sb="31" eb="33">
      <t>シアイ</t>
    </rPh>
    <phoneticPr fontId="2"/>
  </si>
  <si>
    <t>リーグの順位計算方法は勝ち点方法とする。</t>
    <rPh sb="4" eb="6">
      <t>ジュンイ</t>
    </rPh>
    <rPh sb="6" eb="8">
      <t>ケイサン</t>
    </rPh>
    <rPh sb="8" eb="10">
      <t>ホウホウ</t>
    </rPh>
    <rPh sb="11" eb="12">
      <t>カ</t>
    </rPh>
    <rPh sb="13" eb="14">
      <t>テン</t>
    </rPh>
    <rPh sb="14" eb="16">
      <t>ホウホウ</t>
    </rPh>
    <phoneticPr fontId="2"/>
  </si>
  <si>
    <t>勝ち＝3点、引き分け＝1点、負け＝0点</t>
    <rPh sb="0" eb="1">
      <t>カ</t>
    </rPh>
    <rPh sb="4" eb="5">
      <t>テン</t>
    </rPh>
    <rPh sb="6" eb="7">
      <t>ヒ</t>
    </rPh>
    <rPh sb="8" eb="9">
      <t>ワ</t>
    </rPh>
    <rPh sb="12" eb="13">
      <t>テン</t>
    </rPh>
    <rPh sb="14" eb="15">
      <t>マ</t>
    </rPh>
    <rPh sb="18" eb="19">
      <t>テン</t>
    </rPh>
    <phoneticPr fontId="2"/>
  </si>
  <si>
    <t>最終結果で勝ち点が同じになった場合は、得失点差＞総得点＞対象試合の戦績（得失点差、総得点）＞抽選とする。</t>
    <rPh sb="0" eb="2">
      <t>サイシュウ</t>
    </rPh>
    <rPh sb="2" eb="4">
      <t>ケッカ</t>
    </rPh>
    <rPh sb="5" eb="6">
      <t>カ</t>
    </rPh>
    <rPh sb="7" eb="8">
      <t>テン</t>
    </rPh>
    <rPh sb="9" eb="10">
      <t>オナ</t>
    </rPh>
    <rPh sb="15" eb="17">
      <t>バアイ</t>
    </rPh>
    <rPh sb="19" eb="21">
      <t>トクシツ</t>
    </rPh>
    <rPh sb="21" eb="23">
      <t>テンサ</t>
    </rPh>
    <rPh sb="24" eb="27">
      <t>ソウトクテン</t>
    </rPh>
    <rPh sb="28" eb="30">
      <t>タイショウ</t>
    </rPh>
    <rPh sb="30" eb="32">
      <t>ジアイ</t>
    </rPh>
    <rPh sb="33" eb="35">
      <t>センセキ</t>
    </rPh>
    <rPh sb="36" eb="38">
      <t>トクシツ</t>
    </rPh>
    <rPh sb="38" eb="40">
      <t>テンサ</t>
    </rPh>
    <rPh sb="41" eb="44">
      <t>ソウトクテン</t>
    </rPh>
    <rPh sb="46" eb="48">
      <t>チュウセン</t>
    </rPh>
    <phoneticPr fontId="2"/>
  </si>
  <si>
    <t>④</t>
    <phoneticPr fontId="2"/>
  </si>
  <si>
    <t>リーグ終了後、入替戦を実施し次年度のリーグ構成を決定する</t>
    <rPh sb="3" eb="6">
      <t>シュウリョウゴ</t>
    </rPh>
    <rPh sb="7" eb="10">
      <t>イレカエセン</t>
    </rPh>
    <rPh sb="11" eb="13">
      <t>ジッシ</t>
    </rPh>
    <rPh sb="14" eb="17">
      <t>ジネンド</t>
    </rPh>
    <rPh sb="21" eb="23">
      <t>コウセイ</t>
    </rPh>
    <rPh sb="24" eb="26">
      <t>ケッテイ</t>
    </rPh>
    <phoneticPr fontId="2"/>
  </si>
  <si>
    <t>競技規則</t>
    <rPh sb="0" eb="2">
      <t>キョウギ</t>
    </rPh>
    <rPh sb="2" eb="4">
      <t>キソク</t>
    </rPh>
    <phoneticPr fontId="2"/>
  </si>
  <si>
    <t>（公財）日本サッカー協会「サッカー競技規則　2017/2018」による</t>
    <rPh sb="1" eb="3">
      <t>コウザイ</t>
    </rPh>
    <rPh sb="4" eb="6">
      <t>ニホン</t>
    </rPh>
    <rPh sb="10" eb="12">
      <t>キョウカイ</t>
    </rPh>
    <rPh sb="17" eb="19">
      <t>キョウギ</t>
    </rPh>
    <rPh sb="19" eb="21">
      <t>キソク</t>
    </rPh>
    <phoneticPr fontId="2"/>
  </si>
  <si>
    <r>
      <t>試合毎の登録選手は、</t>
    </r>
    <r>
      <rPr>
        <u/>
        <sz val="10.5"/>
        <color theme="1"/>
        <rFont val="ＭＳ Ｐ明朝"/>
        <family val="1"/>
        <charset val="128"/>
      </rPr>
      <t xml:space="preserve">  ２０名以内</t>
    </r>
    <r>
      <rPr>
        <sz val="10.5"/>
        <color theme="1"/>
        <rFont val="ＭＳ Ｐ明朝"/>
        <family val="1"/>
        <charset val="128"/>
      </rPr>
      <t>、役員5名以内とする。また、所定のメンバー表を試合毎に2部大会本部に提出すること。</t>
    </r>
    <rPh sb="0" eb="3">
      <t>シアイゴト</t>
    </rPh>
    <rPh sb="4" eb="6">
      <t>トウロク</t>
    </rPh>
    <rPh sb="6" eb="8">
      <t>センシュ</t>
    </rPh>
    <rPh sb="14" eb="15">
      <t>メイ</t>
    </rPh>
    <rPh sb="15" eb="17">
      <t>イナイ</t>
    </rPh>
    <rPh sb="18" eb="20">
      <t>ヤクイン</t>
    </rPh>
    <rPh sb="21" eb="22">
      <t>メイ</t>
    </rPh>
    <rPh sb="22" eb="24">
      <t>イナイ</t>
    </rPh>
    <rPh sb="31" eb="33">
      <t>ショテイ</t>
    </rPh>
    <rPh sb="38" eb="39">
      <t>オモテ</t>
    </rPh>
    <rPh sb="40" eb="43">
      <t>シアイゴト</t>
    </rPh>
    <rPh sb="45" eb="46">
      <t>ブ</t>
    </rPh>
    <rPh sb="46" eb="48">
      <t>タイカイ</t>
    </rPh>
    <rPh sb="48" eb="50">
      <t>ホンブ</t>
    </rPh>
    <rPh sb="51" eb="53">
      <t>テイシュツ</t>
    </rPh>
    <phoneticPr fontId="2"/>
  </si>
  <si>
    <r>
      <t>選手の交代は、当該試合開始前に登録した</t>
    </r>
    <r>
      <rPr>
        <u/>
        <sz val="10.5"/>
        <color theme="1"/>
        <rFont val="ＭＳ Ｐ明朝"/>
        <family val="1"/>
        <charset val="128"/>
      </rPr>
      <t>最大 ９名</t>
    </r>
    <r>
      <rPr>
        <sz val="10.5"/>
        <color theme="1"/>
        <rFont val="ＭＳ Ｐ明朝"/>
        <family val="1"/>
        <charset val="128"/>
      </rPr>
      <t>の交代要員から</t>
    </r>
    <r>
      <rPr>
        <u/>
        <sz val="10.5"/>
        <color theme="1"/>
        <rFont val="ＭＳ Ｐ明朝"/>
        <family val="1"/>
        <charset val="128"/>
      </rPr>
      <t xml:space="preserve">  ９名</t>
    </r>
    <r>
      <rPr>
        <sz val="10.5"/>
        <color theme="1"/>
        <rFont val="ＭＳ Ｐ明朝"/>
        <family val="1"/>
        <charset val="128"/>
      </rPr>
      <t>の交代を認める。ただし、一度退いた選手はその試合に再び出場することは出来ない（再出場の禁止）。</t>
    </r>
    <rPh sb="0" eb="2">
      <t>センシュ</t>
    </rPh>
    <rPh sb="3" eb="5">
      <t>コウタイ</t>
    </rPh>
    <rPh sb="7" eb="9">
      <t>トウガイ</t>
    </rPh>
    <rPh sb="9" eb="11">
      <t>シアイ</t>
    </rPh>
    <rPh sb="11" eb="14">
      <t>カイシマエ</t>
    </rPh>
    <rPh sb="15" eb="17">
      <t>トウロク</t>
    </rPh>
    <rPh sb="19" eb="21">
      <t>サイダイ</t>
    </rPh>
    <rPh sb="23" eb="24">
      <t>メイ</t>
    </rPh>
    <rPh sb="25" eb="29">
      <t>コウタイヨウイン</t>
    </rPh>
    <rPh sb="34" eb="35">
      <t>メイ</t>
    </rPh>
    <rPh sb="36" eb="38">
      <t>コウタイ</t>
    </rPh>
    <rPh sb="39" eb="40">
      <t>ミト</t>
    </rPh>
    <rPh sb="47" eb="49">
      <t>イチド</t>
    </rPh>
    <rPh sb="49" eb="50">
      <t>シリゾ</t>
    </rPh>
    <rPh sb="52" eb="54">
      <t>センシュ</t>
    </rPh>
    <rPh sb="57" eb="59">
      <t>シアイ</t>
    </rPh>
    <rPh sb="60" eb="61">
      <t>フタタ</t>
    </rPh>
    <rPh sb="62" eb="64">
      <t>シュツジョウ</t>
    </rPh>
    <rPh sb="69" eb="71">
      <t>デキ</t>
    </rPh>
    <rPh sb="74" eb="77">
      <t>サイシュツジョウ</t>
    </rPh>
    <rPh sb="78" eb="80">
      <t>キンシ</t>
    </rPh>
    <phoneticPr fontId="2"/>
  </si>
  <si>
    <t>本リーグ期間中において退場を命じられた選手等は、次の1試合に出場できない。以降の措置は、大会実施委員会で審議し、（一社）新潟県サッカー協会規律委員会の決定をもって通知する。また、退場を命じた審判員は、「審判報告書及び審判報告書（重要事項）」を競技役員は、「競技役員報告書」を事務局へ当日中にメールまたはFAXで提出すること。</t>
    <rPh sb="0" eb="1">
      <t>ホン</t>
    </rPh>
    <rPh sb="4" eb="7">
      <t>キカンチュウ</t>
    </rPh>
    <rPh sb="11" eb="13">
      <t>タイジョウ</t>
    </rPh>
    <rPh sb="14" eb="15">
      <t>メイ</t>
    </rPh>
    <rPh sb="19" eb="21">
      <t>センシュ</t>
    </rPh>
    <rPh sb="21" eb="22">
      <t>トウ</t>
    </rPh>
    <rPh sb="24" eb="25">
      <t>ツギ</t>
    </rPh>
    <rPh sb="27" eb="29">
      <t>シアイ</t>
    </rPh>
    <rPh sb="30" eb="32">
      <t>シュツジョウ</t>
    </rPh>
    <rPh sb="37" eb="39">
      <t>イコウ</t>
    </rPh>
    <rPh sb="40" eb="42">
      <t>ソチ</t>
    </rPh>
    <rPh sb="44" eb="46">
      <t>タイカイ</t>
    </rPh>
    <rPh sb="46" eb="48">
      <t>ジッシ</t>
    </rPh>
    <rPh sb="48" eb="51">
      <t>イインカイ</t>
    </rPh>
    <rPh sb="52" eb="54">
      <t>シンギ</t>
    </rPh>
    <rPh sb="57" eb="58">
      <t>イッ</t>
    </rPh>
    <rPh sb="58" eb="59">
      <t>シャ</t>
    </rPh>
    <rPh sb="60" eb="63">
      <t>ニイガタケン</t>
    </rPh>
    <rPh sb="67" eb="69">
      <t>キョウカイ</t>
    </rPh>
    <rPh sb="69" eb="71">
      <t>キリツ</t>
    </rPh>
    <rPh sb="71" eb="74">
      <t>イインカイ</t>
    </rPh>
    <rPh sb="75" eb="77">
      <t>ケッテイ</t>
    </rPh>
    <rPh sb="81" eb="83">
      <t>ツウチ</t>
    </rPh>
    <rPh sb="89" eb="91">
      <t>タイジョウ</t>
    </rPh>
    <rPh sb="92" eb="93">
      <t>メイ</t>
    </rPh>
    <rPh sb="95" eb="98">
      <t>シンパンイン</t>
    </rPh>
    <rPh sb="101" eb="103">
      <t>シンパン</t>
    </rPh>
    <rPh sb="103" eb="106">
      <t>ホウコクショ</t>
    </rPh>
    <rPh sb="106" eb="107">
      <t>オヨ</t>
    </rPh>
    <rPh sb="108" eb="110">
      <t>シンパン</t>
    </rPh>
    <rPh sb="110" eb="113">
      <t>ホウコクショ</t>
    </rPh>
    <rPh sb="114" eb="116">
      <t>ジュウヨウ</t>
    </rPh>
    <rPh sb="116" eb="118">
      <t>ジコウ</t>
    </rPh>
    <rPh sb="121" eb="123">
      <t>キョウギ</t>
    </rPh>
    <rPh sb="123" eb="125">
      <t>ヤクイン</t>
    </rPh>
    <rPh sb="128" eb="130">
      <t>キョウギ</t>
    </rPh>
    <rPh sb="130" eb="132">
      <t>ヤクイン</t>
    </rPh>
    <rPh sb="132" eb="135">
      <t>ホウコクショ</t>
    </rPh>
    <rPh sb="137" eb="139">
      <t>ジム</t>
    </rPh>
    <rPh sb="139" eb="140">
      <t>キョク</t>
    </rPh>
    <rPh sb="141" eb="144">
      <t>トウジツチュウ</t>
    </rPh>
    <rPh sb="155" eb="157">
      <t>テイシュツ</t>
    </rPh>
    <phoneticPr fontId="2"/>
  </si>
  <si>
    <t>本リーグ期間中に警告を1部・2部で3回、3部で2回受けた選手は、本リーグ期間中の次の1試合に出場することが出来ない。</t>
    <rPh sb="0" eb="1">
      <t>ホン</t>
    </rPh>
    <rPh sb="4" eb="7">
      <t>キカンチュウ</t>
    </rPh>
    <rPh sb="8" eb="10">
      <t>ケイコク</t>
    </rPh>
    <rPh sb="12" eb="13">
      <t>ブ</t>
    </rPh>
    <rPh sb="15" eb="16">
      <t>ブ</t>
    </rPh>
    <rPh sb="18" eb="19">
      <t>カイ</t>
    </rPh>
    <rPh sb="21" eb="22">
      <t>ブ</t>
    </rPh>
    <rPh sb="24" eb="25">
      <t>カイ</t>
    </rPh>
    <rPh sb="25" eb="26">
      <t>ウ</t>
    </rPh>
    <rPh sb="28" eb="30">
      <t>センシュ</t>
    </rPh>
    <rPh sb="32" eb="33">
      <t>ホン</t>
    </rPh>
    <rPh sb="36" eb="39">
      <t>キカンチュウ</t>
    </rPh>
    <rPh sb="40" eb="41">
      <t>ツギ</t>
    </rPh>
    <rPh sb="43" eb="45">
      <t>シアイ</t>
    </rPh>
    <rPh sb="46" eb="48">
      <t>シュツジョウ</t>
    </rPh>
    <rPh sb="53" eb="55">
      <t>デキ</t>
    </rPh>
    <phoneticPr fontId="2"/>
  </si>
  <si>
    <t>帯同審判員は4級以上の有資格者が勤めるもとする。また、主審については高校生以上とする。2部・3部の副審及び第四審は中学生の有資格者を可能とする。なお、審判員は審判着及び審判員ワッペンを必ず着用のこと。</t>
    <rPh sb="0" eb="5">
      <t>タイドウシンパンイン</t>
    </rPh>
    <rPh sb="7" eb="10">
      <t>キュウイジョウ</t>
    </rPh>
    <rPh sb="11" eb="15">
      <t>ユウシカクシャ</t>
    </rPh>
    <rPh sb="16" eb="17">
      <t>ツト</t>
    </rPh>
    <rPh sb="27" eb="29">
      <t>シュシン</t>
    </rPh>
    <rPh sb="34" eb="37">
      <t>コウコウセイ</t>
    </rPh>
    <rPh sb="37" eb="39">
      <t>イジョウ</t>
    </rPh>
    <rPh sb="44" eb="45">
      <t>ブ</t>
    </rPh>
    <rPh sb="47" eb="48">
      <t>ブ</t>
    </rPh>
    <rPh sb="49" eb="51">
      <t>フクシン</t>
    </rPh>
    <rPh sb="51" eb="52">
      <t>オヨ</t>
    </rPh>
    <rPh sb="53" eb="54">
      <t>ダイ</t>
    </rPh>
    <rPh sb="54" eb="55">
      <t>ヨン</t>
    </rPh>
    <rPh sb="55" eb="56">
      <t>シン</t>
    </rPh>
    <rPh sb="57" eb="60">
      <t>チュウガクセイ</t>
    </rPh>
    <rPh sb="61" eb="65">
      <t>ユウシカクシャ</t>
    </rPh>
    <rPh sb="66" eb="68">
      <t>カノウ</t>
    </rPh>
    <rPh sb="75" eb="78">
      <t>シンパンイン</t>
    </rPh>
    <rPh sb="79" eb="82">
      <t>シンパンギ</t>
    </rPh>
    <rPh sb="82" eb="83">
      <t>オヨ</t>
    </rPh>
    <rPh sb="84" eb="87">
      <t>シンパンイン</t>
    </rPh>
    <rPh sb="92" eb="93">
      <t>カンラ</t>
    </rPh>
    <rPh sb="94" eb="96">
      <t>チャクヨウ</t>
    </rPh>
    <phoneticPr fontId="2"/>
  </si>
  <si>
    <t>出場停止処分については、以下の通りとする。</t>
    <rPh sb="0" eb="4">
      <t>シュツジョウテイシ</t>
    </rPh>
    <rPh sb="4" eb="6">
      <t>ショブン</t>
    </rPh>
    <rPh sb="12" eb="14">
      <t>イカ</t>
    </rPh>
    <rPh sb="15" eb="16">
      <t>トオ</t>
    </rPh>
    <phoneticPr fontId="2"/>
  </si>
  <si>
    <t>本リーグ期間中に受けた出場停止処分は、本リーグ期間中に適用する。</t>
    <rPh sb="0" eb="1">
      <t>ホン</t>
    </rPh>
    <rPh sb="4" eb="7">
      <t>キカンチュウ</t>
    </rPh>
    <rPh sb="8" eb="9">
      <t>ウ</t>
    </rPh>
    <rPh sb="11" eb="15">
      <t>シュツジョウテイシ</t>
    </rPh>
    <rPh sb="15" eb="17">
      <t>ショブン</t>
    </rPh>
    <rPh sb="19" eb="20">
      <t>ホン</t>
    </rPh>
    <rPh sb="23" eb="26">
      <t>キカンチュウ</t>
    </rPh>
    <rPh sb="27" eb="29">
      <t>テキヨウ</t>
    </rPh>
    <phoneticPr fontId="2"/>
  </si>
  <si>
    <t>本リーグ期間中に適用できない場合においては、入替戦に出場する場合は入替戦において、それ以外の場合は直近の公式戦で適用すること。この場合、実施委員会から発行する「通知書」をもって、次の公式戦実施委員会へ自己申告の上、必ず適用すること。なお、故意の有る無しに関わらず申告を怠った場合には、処分が科せられる。</t>
    <rPh sb="0" eb="1">
      <t>ホン</t>
    </rPh>
    <rPh sb="4" eb="7">
      <t>キカンチュウ</t>
    </rPh>
    <rPh sb="8" eb="10">
      <t>テキヨウ</t>
    </rPh>
    <rPh sb="14" eb="16">
      <t>バアイ</t>
    </rPh>
    <rPh sb="22" eb="25">
      <t>イレカエセン</t>
    </rPh>
    <rPh sb="26" eb="28">
      <t>シュツジョウ</t>
    </rPh>
    <rPh sb="30" eb="32">
      <t>バアイ</t>
    </rPh>
    <rPh sb="33" eb="36">
      <t>イレカエセン</t>
    </rPh>
    <rPh sb="43" eb="45">
      <t>イガイ</t>
    </rPh>
    <rPh sb="46" eb="48">
      <t>バアイ</t>
    </rPh>
    <rPh sb="49" eb="51">
      <t>チョッキン</t>
    </rPh>
    <rPh sb="52" eb="55">
      <t>コウシキセン</t>
    </rPh>
    <rPh sb="56" eb="58">
      <t>テキヨウ</t>
    </rPh>
    <rPh sb="65" eb="67">
      <t>バアイ</t>
    </rPh>
    <rPh sb="68" eb="70">
      <t>ジッシ</t>
    </rPh>
    <rPh sb="70" eb="73">
      <t>イインカイ</t>
    </rPh>
    <rPh sb="75" eb="77">
      <t>ハッコウ</t>
    </rPh>
    <rPh sb="80" eb="83">
      <t>ツウチショ</t>
    </rPh>
    <rPh sb="89" eb="90">
      <t>ツギ</t>
    </rPh>
    <rPh sb="91" eb="94">
      <t>コウシキセン</t>
    </rPh>
    <rPh sb="94" eb="96">
      <t>ジッシ</t>
    </rPh>
    <rPh sb="96" eb="99">
      <t>イインカイ</t>
    </rPh>
    <rPh sb="100" eb="102">
      <t>ジコ</t>
    </rPh>
    <rPh sb="102" eb="104">
      <t>シンコク</t>
    </rPh>
    <rPh sb="105" eb="106">
      <t>ウエ</t>
    </rPh>
    <rPh sb="107" eb="108">
      <t>カナラ</t>
    </rPh>
    <rPh sb="109" eb="111">
      <t>テキヨウ</t>
    </rPh>
    <rPh sb="119" eb="121">
      <t>コイ</t>
    </rPh>
    <rPh sb="122" eb="123">
      <t>ア</t>
    </rPh>
    <rPh sb="124" eb="125">
      <t>ナ</t>
    </rPh>
    <rPh sb="127" eb="128">
      <t>カカ</t>
    </rPh>
    <rPh sb="131" eb="133">
      <t>シンコク</t>
    </rPh>
    <rPh sb="134" eb="135">
      <t>オコタ</t>
    </rPh>
    <rPh sb="137" eb="139">
      <t>バアイ</t>
    </rPh>
    <rPh sb="142" eb="144">
      <t>ショブン</t>
    </rPh>
    <rPh sb="145" eb="146">
      <t>カ</t>
    </rPh>
    <phoneticPr fontId="2"/>
  </si>
  <si>
    <t>（8）</t>
    <phoneticPr fontId="2"/>
  </si>
  <si>
    <t>主審が選手の負傷等により試合を中断し、チームスタッフの立ち入りを認める旨の合図をした場合には、チーム要員は2名に限りピッチ内に立ち入ることができる。ただし、このスタッフは可及的すみやかに負傷の程度を判断したうえピッチ外に退去しなければならない（GKは除く） 。ただし、レッドカード、イエローカーの対象となるファールにより負傷した競技者は、素早く負傷の程度の判断や治療が出来るのであれば、フィールド上に留まることができる。</t>
    <rPh sb="125" eb="126">
      <t>ノゾ</t>
    </rPh>
    <phoneticPr fontId="2"/>
  </si>
  <si>
    <t>ユニフォーム</t>
    <phoneticPr fontId="2"/>
  </si>
  <si>
    <t>（公財）日本サッカー協会「サッカー競技規則」の「ユニフォーム規定」及び「ユニフォーム新規定【20170201】」に準じる事。なお、移行期間に伴う特例措置が必要な団体（チーム）については、必ず大会実施委員長の許可を得ること。</t>
    <rPh sb="1" eb="3">
      <t>コウザイ</t>
    </rPh>
    <rPh sb="4" eb="6">
      <t>ニホン</t>
    </rPh>
    <rPh sb="10" eb="12">
      <t>キョウカイ</t>
    </rPh>
    <rPh sb="17" eb="19">
      <t>キョウギ</t>
    </rPh>
    <rPh sb="19" eb="21">
      <t>キソク</t>
    </rPh>
    <rPh sb="30" eb="32">
      <t>キテイ</t>
    </rPh>
    <rPh sb="33" eb="34">
      <t>オヨ</t>
    </rPh>
    <rPh sb="42" eb="43">
      <t>シン</t>
    </rPh>
    <rPh sb="43" eb="45">
      <t>キテイ</t>
    </rPh>
    <rPh sb="57" eb="58">
      <t>ジュン</t>
    </rPh>
    <rPh sb="60" eb="61">
      <t>コト</t>
    </rPh>
    <rPh sb="65" eb="67">
      <t>イコウ</t>
    </rPh>
    <rPh sb="67" eb="69">
      <t>キカン</t>
    </rPh>
    <rPh sb="70" eb="71">
      <t>トモナ</t>
    </rPh>
    <rPh sb="72" eb="74">
      <t>トクレイ</t>
    </rPh>
    <rPh sb="74" eb="76">
      <t>ソチ</t>
    </rPh>
    <rPh sb="77" eb="79">
      <t>ヒツヨウ</t>
    </rPh>
    <rPh sb="80" eb="82">
      <t>ダンタイ</t>
    </rPh>
    <rPh sb="93" eb="94">
      <t>カナラ</t>
    </rPh>
    <rPh sb="95" eb="97">
      <t>タイカイ</t>
    </rPh>
    <rPh sb="97" eb="99">
      <t>ジッシ</t>
    </rPh>
    <rPh sb="99" eb="102">
      <t>イインチョウ</t>
    </rPh>
    <rPh sb="103" eb="105">
      <t>キョカ</t>
    </rPh>
    <rPh sb="106" eb="107">
      <t>エ</t>
    </rPh>
    <phoneticPr fontId="2"/>
  </si>
  <si>
    <t>本リーグに限り登録した後に実施委員会へ申請し承認を受けた場合に限りユニフォームの変更を認める。その場合、ユニフォーム変更申請書に必要事項を入力し実施委員会事務局に申請書をメールまたは、FAXで提出のこと。</t>
    <rPh sb="0" eb="1">
      <t>ホン</t>
    </rPh>
    <rPh sb="5" eb="6">
      <t>カギ</t>
    </rPh>
    <rPh sb="7" eb="9">
      <t>トウロク</t>
    </rPh>
    <rPh sb="11" eb="12">
      <t>アト</t>
    </rPh>
    <rPh sb="13" eb="15">
      <t>ジッシ</t>
    </rPh>
    <rPh sb="15" eb="18">
      <t>イインカイ</t>
    </rPh>
    <rPh sb="19" eb="21">
      <t>シンセイ</t>
    </rPh>
    <rPh sb="22" eb="24">
      <t>ショウニン</t>
    </rPh>
    <rPh sb="25" eb="26">
      <t>ウ</t>
    </rPh>
    <rPh sb="28" eb="30">
      <t>バアイ</t>
    </rPh>
    <rPh sb="31" eb="32">
      <t>カギ</t>
    </rPh>
    <rPh sb="40" eb="42">
      <t>ヘンコウ</t>
    </rPh>
    <rPh sb="43" eb="44">
      <t>ミト</t>
    </rPh>
    <rPh sb="49" eb="51">
      <t>バアイ</t>
    </rPh>
    <rPh sb="58" eb="60">
      <t>ヘンコウ</t>
    </rPh>
    <rPh sb="60" eb="63">
      <t>シンセイショ</t>
    </rPh>
    <rPh sb="64" eb="66">
      <t>ヒツヨウ</t>
    </rPh>
    <rPh sb="66" eb="68">
      <t>ジコウ</t>
    </rPh>
    <rPh sb="69" eb="71">
      <t>ニュウリョク</t>
    </rPh>
    <rPh sb="72" eb="80">
      <t>ジッシイインカイジムキョク</t>
    </rPh>
    <rPh sb="81" eb="84">
      <t>シンセイショ</t>
    </rPh>
    <rPh sb="96" eb="98">
      <t>テイシュツ</t>
    </rPh>
    <phoneticPr fontId="2"/>
  </si>
  <si>
    <t>ユニフォームの広告は（公財）日本サッカー協会「ユニフォーム新規定【20170201】」に基づき承認されたもののみを認める。ただし、（財）日本中学校体育連盟加盟団体は同連盟の規定によりこれを認めない。</t>
    <rPh sb="7" eb="9">
      <t>コウコク</t>
    </rPh>
    <rPh sb="11" eb="13">
      <t>コウザイ</t>
    </rPh>
    <rPh sb="14" eb="16">
      <t>ニホン</t>
    </rPh>
    <rPh sb="20" eb="22">
      <t>キョウカイ</t>
    </rPh>
    <rPh sb="29" eb="30">
      <t>シン</t>
    </rPh>
    <rPh sb="30" eb="32">
      <t>キテイ</t>
    </rPh>
    <rPh sb="44" eb="45">
      <t>モト</t>
    </rPh>
    <rPh sb="47" eb="49">
      <t>ショウニン</t>
    </rPh>
    <rPh sb="57" eb="58">
      <t>ミト</t>
    </rPh>
    <rPh sb="66" eb="67">
      <t>ザイ</t>
    </rPh>
    <rPh sb="68" eb="70">
      <t>ニホン</t>
    </rPh>
    <rPh sb="70" eb="73">
      <t>チュウガッコウ</t>
    </rPh>
    <rPh sb="73" eb="75">
      <t>タイイク</t>
    </rPh>
    <rPh sb="75" eb="77">
      <t>レンメイ</t>
    </rPh>
    <rPh sb="77" eb="79">
      <t>カメイ</t>
    </rPh>
    <rPh sb="79" eb="81">
      <t>ダンタイ</t>
    </rPh>
    <rPh sb="82" eb="83">
      <t>ドウ</t>
    </rPh>
    <rPh sb="83" eb="85">
      <t>レンメイ</t>
    </rPh>
    <rPh sb="86" eb="88">
      <t>キテイ</t>
    </rPh>
    <rPh sb="94" eb="95">
      <t>ミト</t>
    </rPh>
    <phoneticPr fontId="2"/>
  </si>
  <si>
    <t>ユニフォーム（シャツ、ショーツ、ソックス）は、色の異なる正・副の2組を用意し各試合に必ず携行すること。</t>
    <rPh sb="28" eb="29">
      <t>セイ</t>
    </rPh>
    <rPh sb="30" eb="31">
      <t>フク</t>
    </rPh>
    <rPh sb="33" eb="34">
      <t>クミ</t>
    </rPh>
    <rPh sb="35" eb="37">
      <t>ヨウイ</t>
    </rPh>
    <rPh sb="38" eb="41">
      <t>カクシアイ</t>
    </rPh>
    <rPh sb="42" eb="43">
      <t>カナラ</t>
    </rPh>
    <rPh sb="44" eb="46">
      <t>ケイコウ</t>
    </rPh>
    <phoneticPr fontId="2"/>
  </si>
  <si>
    <t>審判が通常着用する黒色と同色または類似のユニフォームシャツを着用することは出来ない。また、ゴールキーパーについても同様である。</t>
    <rPh sb="0" eb="2">
      <t>シンパン</t>
    </rPh>
    <rPh sb="3" eb="5">
      <t>ツウジョウ</t>
    </rPh>
    <rPh sb="5" eb="7">
      <t>チャクヨウ</t>
    </rPh>
    <rPh sb="9" eb="11">
      <t>クロイロ</t>
    </rPh>
    <rPh sb="12" eb="14">
      <t>ドウショク</t>
    </rPh>
    <rPh sb="17" eb="19">
      <t>ルイジ</t>
    </rPh>
    <rPh sb="30" eb="32">
      <t>チャクヨウ</t>
    </rPh>
    <rPh sb="37" eb="39">
      <t>デキ</t>
    </rPh>
    <rPh sb="57" eb="59">
      <t>ドウヨウ</t>
    </rPh>
    <phoneticPr fontId="2"/>
  </si>
  <si>
    <t>ユニフォームシャツには、前面及び背面に背番号をつけること。このとき、試合毎に提出するメンバー表の選手と背番号が一致していること。</t>
    <rPh sb="12" eb="14">
      <t>ゼンメン</t>
    </rPh>
    <rPh sb="14" eb="15">
      <t>オヨ</t>
    </rPh>
    <rPh sb="16" eb="18">
      <t>ハイメン</t>
    </rPh>
    <rPh sb="19" eb="22">
      <t>セバンゴウ</t>
    </rPh>
    <rPh sb="34" eb="37">
      <t>シアイゴト</t>
    </rPh>
    <rPh sb="38" eb="40">
      <t>テイシュツ</t>
    </rPh>
    <rPh sb="46" eb="47">
      <t>ヒョウ</t>
    </rPh>
    <rPh sb="48" eb="50">
      <t>センシュ</t>
    </rPh>
    <rPh sb="51" eb="54">
      <t>セバンゴウ</t>
    </rPh>
    <rPh sb="55" eb="57">
      <t>イッチ</t>
    </rPh>
    <phoneticPr fontId="2"/>
  </si>
  <si>
    <t>背番号の張り番は認めるが、試合中に剥がれることのないように確実貼り付けること。</t>
    <rPh sb="0" eb="3">
      <t>セバンゴウ</t>
    </rPh>
    <rPh sb="4" eb="5">
      <t>ハ</t>
    </rPh>
    <rPh sb="6" eb="7">
      <t>バン</t>
    </rPh>
    <rPh sb="8" eb="9">
      <t>ミト</t>
    </rPh>
    <rPh sb="13" eb="16">
      <t>シアイチュウ</t>
    </rPh>
    <rPh sb="17" eb="18">
      <t>ハ</t>
    </rPh>
    <rPh sb="29" eb="31">
      <t>カクジツ</t>
    </rPh>
    <rPh sb="31" eb="32">
      <t>ハ</t>
    </rPh>
    <rPh sb="33" eb="34">
      <t>ツ</t>
    </rPh>
    <phoneticPr fontId="2"/>
  </si>
  <si>
    <t>選手証</t>
    <rPh sb="0" eb="3">
      <t>センシュショウ</t>
    </rPh>
    <phoneticPr fontId="2"/>
  </si>
  <si>
    <t>選手証は、試合毎に必ず携帯すること。</t>
    <rPh sb="0" eb="3">
      <t>センシュショウ</t>
    </rPh>
    <rPh sb="5" eb="8">
      <t>シアイゴト</t>
    </rPh>
    <rPh sb="9" eb="10">
      <t>カナラ</t>
    </rPh>
    <rPh sb="11" eb="13">
      <t>ケイタイ</t>
    </rPh>
    <phoneticPr fontId="2"/>
  </si>
  <si>
    <t>追加または移籍で選手証が未達の選手及び選手証債発行中の選手を本リーグに出場させようとする場合は、必ず実施委員会事務局に連絡を入れて指示を仰ぐこと。</t>
    <rPh sb="0" eb="2">
      <t>ツイカ</t>
    </rPh>
    <rPh sb="5" eb="7">
      <t>イセキ</t>
    </rPh>
    <rPh sb="8" eb="11">
      <t>センシュショウ</t>
    </rPh>
    <rPh sb="12" eb="14">
      <t>ミタツ</t>
    </rPh>
    <rPh sb="15" eb="17">
      <t>センシュ</t>
    </rPh>
    <rPh sb="17" eb="18">
      <t>オヨ</t>
    </rPh>
    <rPh sb="19" eb="22">
      <t>センシュショウ</t>
    </rPh>
    <rPh sb="22" eb="23">
      <t>サイ</t>
    </rPh>
    <rPh sb="23" eb="26">
      <t>ハッコウチュウ</t>
    </rPh>
    <rPh sb="27" eb="29">
      <t>センシュ</t>
    </rPh>
    <rPh sb="30" eb="31">
      <t>ホン</t>
    </rPh>
    <rPh sb="35" eb="37">
      <t>シュツジョウ</t>
    </rPh>
    <rPh sb="44" eb="46">
      <t>バアイ</t>
    </rPh>
    <rPh sb="48" eb="49">
      <t>カナラ</t>
    </rPh>
    <rPh sb="50" eb="52">
      <t>ジッシ</t>
    </rPh>
    <rPh sb="52" eb="55">
      <t>イインカイ</t>
    </rPh>
    <rPh sb="55" eb="58">
      <t>ジムキョク</t>
    </rPh>
    <rPh sb="59" eb="61">
      <t>レンラク</t>
    </rPh>
    <rPh sb="62" eb="63">
      <t>イ</t>
    </rPh>
    <rPh sb="65" eb="67">
      <t>シジ</t>
    </rPh>
    <rPh sb="68" eb="69">
      <t>アオ</t>
    </rPh>
    <phoneticPr fontId="2"/>
  </si>
  <si>
    <t>各チームの登録選手は、（公財）日本サッカー協会発行の選手証（電子選手証もしくは一覧表）を持参しなければならない。ただし、写真貼付により、顔の認識が出来るものであること。選手証とは、日本協会ＷＥＢ登録システム「KICK OFF」より出力した選手証・一覧表を印刷したもの。</t>
    <rPh sb="0" eb="1">
      <t>カク</t>
    </rPh>
    <rPh sb="5" eb="7">
      <t>トウロク</t>
    </rPh>
    <rPh sb="7" eb="9">
      <t>センシュ</t>
    </rPh>
    <rPh sb="12" eb="14">
      <t>コウザイ</t>
    </rPh>
    <rPh sb="15" eb="17">
      <t>ニホン</t>
    </rPh>
    <rPh sb="21" eb="23">
      <t>キョウカイ</t>
    </rPh>
    <rPh sb="23" eb="25">
      <t>ハッコウ</t>
    </rPh>
    <rPh sb="26" eb="29">
      <t>センシュショウ</t>
    </rPh>
    <rPh sb="30" eb="32">
      <t>デンシ</t>
    </rPh>
    <rPh sb="32" eb="35">
      <t>センシュショウ</t>
    </rPh>
    <rPh sb="39" eb="41">
      <t>イチラン</t>
    </rPh>
    <rPh sb="41" eb="42">
      <t>ヒョウ</t>
    </rPh>
    <rPh sb="44" eb="46">
      <t>ジサン</t>
    </rPh>
    <rPh sb="60" eb="62">
      <t>シャシン</t>
    </rPh>
    <rPh sb="62" eb="64">
      <t>ハリツケ</t>
    </rPh>
    <rPh sb="68" eb="69">
      <t>カオ</t>
    </rPh>
    <rPh sb="70" eb="72">
      <t>ニンシキ</t>
    </rPh>
    <rPh sb="73" eb="75">
      <t>デキ</t>
    </rPh>
    <rPh sb="84" eb="86">
      <t>センシュ</t>
    </rPh>
    <rPh sb="86" eb="87">
      <t>アカシ</t>
    </rPh>
    <rPh sb="90" eb="92">
      <t>ニホン</t>
    </rPh>
    <rPh sb="92" eb="94">
      <t>キョウカイ</t>
    </rPh>
    <rPh sb="97" eb="99">
      <t>トウロク</t>
    </rPh>
    <rPh sb="115" eb="117">
      <t>シュツリョク</t>
    </rPh>
    <rPh sb="119" eb="121">
      <t>センシュ</t>
    </rPh>
    <rPh sb="121" eb="122">
      <t>アカシ</t>
    </rPh>
    <rPh sb="123" eb="125">
      <t>イチラン</t>
    </rPh>
    <rPh sb="125" eb="126">
      <t>ヒョウ</t>
    </rPh>
    <rPh sb="127" eb="129">
      <t>インサツ</t>
    </rPh>
    <phoneticPr fontId="2"/>
  </si>
  <si>
    <t>選手証は、試合毎にメンバー表と共に会場本部に提出のこと。</t>
    <rPh sb="0" eb="3">
      <t>センシュショウ</t>
    </rPh>
    <rPh sb="5" eb="8">
      <t>シアイゴト</t>
    </rPh>
    <rPh sb="13" eb="14">
      <t>ヒョウ</t>
    </rPh>
    <rPh sb="15" eb="16">
      <t>トモ</t>
    </rPh>
    <rPh sb="17" eb="19">
      <t>カイジョウ</t>
    </rPh>
    <rPh sb="19" eb="21">
      <t>ホンブ</t>
    </rPh>
    <rPh sb="22" eb="24">
      <t>テイシュツ</t>
    </rPh>
    <phoneticPr fontId="2"/>
  </si>
  <si>
    <t>ベンチマナー</t>
    <phoneticPr fontId="2"/>
  </si>
  <si>
    <t>ベンチから選手等が反スポーツ的な言動や審判や選手等に対する不服・誹謗中傷・差別的な発言などの言動は厳に慎しむこと。</t>
    <rPh sb="5" eb="7">
      <t>センシュ</t>
    </rPh>
    <rPh sb="7" eb="8">
      <t>トウ</t>
    </rPh>
    <rPh sb="9" eb="10">
      <t>ハン</t>
    </rPh>
    <rPh sb="14" eb="15">
      <t>テキ</t>
    </rPh>
    <rPh sb="16" eb="18">
      <t>ゲンドウ</t>
    </rPh>
    <rPh sb="19" eb="21">
      <t>シンパン</t>
    </rPh>
    <rPh sb="22" eb="24">
      <t>センシュ</t>
    </rPh>
    <rPh sb="24" eb="25">
      <t>トウ</t>
    </rPh>
    <rPh sb="26" eb="27">
      <t>タイ</t>
    </rPh>
    <rPh sb="29" eb="31">
      <t>フフク</t>
    </rPh>
    <rPh sb="32" eb="36">
      <t>ヒボウチュウショウ</t>
    </rPh>
    <rPh sb="37" eb="40">
      <t>サベツテキ</t>
    </rPh>
    <rPh sb="41" eb="43">
      <t>ハツゲン</t>
    </rPh>
    <rPh sb="46" eb="48">
      <t>ゲンドウ</t>
    </rPh>
    <rPh sb="49" eb="50">
      <t>ゲン</t>
    </rPh>
    <rPh sb="51" eb="52">
      <t>ツツシ</t>
    </rPh>
    <phoneticPr fontId="2"/>
  </si>
  <si>
    <t>各ピッチにおいてテクニカルエリアをもうけます。テクニカルエリアでは、チーム役員の1名がその都度、選手に戦術的な指示をすることが出来る。</t>
    <rPh sb="0" eb="1">
      <t>カク</t>
    </rPh>
    <rPh sb="37" eb="39">
      <t>ヤクイン</t>
    </rPh>
    <rPh sb="41" eb="42">
      <t>メイ</t>
    </rPh>
    <rPh sb="45" eb="47">
      <t>ツド</t>
    </rPh>
    <rPh sb="48" eb="50">
      <t>センシュ</t>
    </rPh>
    <rPh sb="51" eb="54">
      <t>センジュツテキ</t>
    </rPh>
    <rPh sb="55" eb="57">
      <t>シジ</t>
    </rPh>
    <rPh sb="63" eb="65">
      <t>デキ</t>
    </rPh>
    <phoneticPr fontId="2"/>
  </si>
  <si>
    <t>本リーグは自主運営を基本とする。試合に関わる準備等は、全チームで協力の下、行う。</t>
    <rPh sb="0" eb="1">
      <t>ホン</t>
    </rPh>
    <rPh sb="5" eb="7">
      <t>ジシュ</t>
    </rPh>
    <rPh sb="7" eb="9">
      <t>ウンエイ</t>
    </rPh>
    <rPh sb="10" eb="12">
      <t>キホン</t>
    </rPh>
    <rPh sb="16" eb="18">
      <t>シアイ</t>
    </rPh>
    <rPh sb="19" eb="20">
      <t>カカ</t>
    </rPh>
    <rPh sb="22" eb="24">
      <t>ジュンビ</t>
    </rPh>
    <rPh sb="24" eb="25">
      <t>トウ</t>
    </rPh>
    <rPh sb="27" eb="28">
      <t>ゼン</t>
    </rPh>
    <rPh sb="32" eb="34">
      <t>キョウリョク</t>
    </rPh>
    <rPh sb="35" eb="36">
      <t>モト</t>
    </rPh>
    <rPh sb="37" eb="38">
      <t>オコナ</t>
    </rPh>
    <phoneticPr fontId="2"/>
  </si>
  <si>
    <t>選手が試合中に負傷した場合は、その団体（チーム）で対応する。</t>
    <rPh sb="0" eb="2">
      <t>センシュ</t>
    </rPh>
    <rPh sb="3" eb="6">
      <t>シアイチュウ</t>
    </rPh>
    <rPh sb="7" eb="9">
      <t>フショウ</t>
    </rPh>
    <rPh sb="11" eb="13">
      <t>バアイ</t>
    </rPh>
    <rPh sb="17" eb="19">
      <t>ダンタイ</t>
    </rPh>
    <rPh sb="25" eb="27">
      <t>タイオウ</t>
    </rPh>
    <phoneticPr fontId="2"/>
  </si>
  <si>
    <t>気温や湿度が高くなる時期は、クーリングブレイク等を積極的に取り入れること。</t>
    <rPh sb="0" eb="2">
      <t>キオン</t>
    </rPh>
    <rPh sb="3" eb="5">
      <t>シツド</t>
    </rPh>
    <rPh sb="6" eb="7">
      <t>タカ</t>
    </rPh>
    <rPh sb="10" eb="12">
      <t>ジキ</t>
    </rPh>
    <rPh sb="23" eb="24">
      <t>トウ</t>
    </rPh>
    <rPh sb="25" eb="28">
      <t>セッキョクテキ</t>
    </rPh>
    <rPh sb="29" eb="30">
      <t>ト</t>
    </rPh>
    <rPh sb="31" eb="32">
      <t>イ</t>
    </rPh>
    <phoneticPr fontId="2"/>
  </si>
  <si>
    <t>天候（雷）等で試合を中断する場合は、人命を第一に考えて判断及び行動すること。</t>
    <rPh sb="0" eb="2">
      <t>テンコウ</t>
    </rPh>
    <rPh sb="3" eb="4">
      <t>カミナリ</t>
    </rPh>
    <rPh sb="5" eb="6">
      <t>トウ</t>
    </rPh>
    <rPh sb="7" eb="9">
      <t>シアイ</t>
    </rPh>
    <rPh sb="10" eb="12">
      <t>チュウダン</t>
    </rPh>
    <rPh sb="14" eb="16">
      <t>バアイ</t>
    </rPh>
    <rPh sb="18" eb="20">
      <t>ジンメイ</t>
    </rPh>
    <rPh sb="21" eb="23">
      <t>ダイイチ</t>
    </rPh>
    <rPh sb="24" eb="25">
      <t>カンガ</t>
    </rPh>
    <rPh sb="27" eb="29">
      <t>ハンダン</t>
    </rPh>
    <rPh sb="29" eb="30">
      <t>オヨ</t>
    </rPh>
    <rPh sb="31" eb="33">
      <t>コウドウ</t>
    </rPh>
    <phoneticPr fontId="2"/>
  </si>
  <si>
    <t>入替戦については、別紙を参照。</t>
    <rPh sb="0" eb="3">
      <t>イレカエセン</t>
    </rPh>
    <rPh sb="9" eb="11">
      <t>ベッシ</t>
    </rPh>
    <rPh sb="12" eb="14">
      <t>サンショウ</t>
    </rPh>
    <phoneticPr fontId="2"/>
  </si>
  <si>
    <t>高円宮杯 JFA U-15サッカーリーグ 2018 新潟県　実施委員会事務局</t>
    <rPh sb="0" eb="4">
      <t>タカマドノミヤハイ</t>
    </rPh>
    <rPh sb="26" eb="29">
      <t>ニイガタケン</t>
    </rPh>
    <rPh sb="30" eb="32">
      <t>ジッシ</t>
    </rPh>
    <rPh sb="32" eb="35">
      <t>イインカイ</t>
    </rPh>
    <rPh sb="35" eb="38">
      <t>ジムキョク</t>
    </rPh>
    <phoneticPr fontId="2"/>
  </si>
  <si>
    <t>秋山和明（実施委員長）、板垣淳二（実施委員会事務局長）、
渡邉忍（三種委員長）、飯塚正明・長野俊則（実施委員会事務局）</t>
    <rPh sb="0" eb="2">
      <t>アキヤマ</t>
    </rPh>
    <rPh sb="2" eb="4">
      <t>カズアキ</t>
    </rPh>
    <rPh sb="5" eb="7">
      <t>ジッシ</t>
    </rPh>
    <rPh sb="7" eb="10">
      <t>イインチョウ</t>
    </rPh>
    <rPh sb="12" eb="14">
      <t>イタガキ</t>
    </rPh>
    <rPh sb="14" eb="16">
      <t>ジュンジ</t>
    </rPh>
    <rPh sb="17" eb="19">
      <t>ジッシ</t>
    </rPh>
    <rPh sb="19" eb="22">
      <t>イインカイ</t>
    </rPh>
    <rPh sb="22" eb="25">
      <t>ジムキョク</t>
    </rPh>
    <rPh sb="25" eb="26">
      <t>チョウ</t>
    </rPh>
    <rPh sb="29" eb="31">
      <t>ワタナベ</t>
    </rPh>
    <rPh sb="31" eb="32">
      <t>シノブ</t>
    </rPh>
    <rPh sb="33" eb="35">
      <t>サンシュ</t>
    </rPh>
    <rPh sb="35" eb="38">
      <t>イインチョウ</t>
    </rPh>
    <rPh sb="40" eb="42">
      <t>イイヅカ</t>
    </rPh>
    <rPh sb="42" eb="44">
      <t>マサアキ</t>
    </rPh>
    <rPh sb="45" eb="47">
      <t>ナガノ</t>
    </rPh>
    <rPh sb="47" eb="49">
      <t>トシノリ</t>
    </rPh>
    <rPh sb="50" eb="52">
      <t>ジッシ</t>
    </rPh>
    <rPh sb="52" eb="55">
      <t>イインカイ</t>
    </rPh>
    <rPh sb="55" eb="58">
      <t>ジムキョク</t>
    </rPh>
    <phoneticPr fontId="2"/>
  </si>
  <si>
    <t>エボルブFC 3rd</t>
    <phoneticPr fontId="4"/>
  </si>
  <si>
    <t>-</t>
    <phoneticPr fontId="2"/>
  </si>
  <si>
    <t>…</t>
    <phoneticPr fontId="2"/>
  </si>
  <si>
    <t>主管チーム：石山中</t>
    <rPh sb="0" eb="2">
      <t>シュカン</t>
    </rPh>
    <rPh sb="6" eb="8">
      <t>イシヤマ</t>
    </rPh>
    <rPh sb="8" eb="9">
      <t>チュウ</t>
    </rPh>
    <phoneticPr fontId="4"/>
  </si>
  <si>
    <t>090-5405－8264</t>
    <phoneticPr fontId="2"/>
  </si>
  <si>
    <t>坂井輪中</t>
    <phoneticPr fontId="2"/>
  </si>
  <si>
    <t>日本文理</t>
    <rPh sb="0" eb="4">
      <t>ニホンブンリ</t>
    </rPh>
    <phoneticPr fontId="2"/>
  </si>
  <si>
    <t>4月28日(土)</t>
    <rPh sb="1" eb="2">
      <t>ガツ</t>
    </rPh>
    <rPh sb="4" eb="5">
      <t>ニチ</t>
    </rPh>
    <rPh sb="6" eb="7">
      <t>ド</t>
    </rPh>
    <phoneticPr fontId="2"/>
  </si>
  <si>
    <t>③</t>
    <phoneticPr fontId="2"/>
  </si>
  <si>
    <t>4月29日(日)</t>
    <rPh sb="1" eb="2">
      <t>ガツ</t>
    </rPh>
    <rPh sb="4" eb="5">
      <t>ニチ</t>
    </rPh>
    <rPh sb="6" eb="7">
      <t>ニチ</t>
    </rPh>
    <phoneticPr fontId="2"/>
  </si>
  <si>
    <t>主管チーム：石山中／エボルブ</t>
    <rPh sb="0" eb="2">
      <t>シュカン</t>
    </rPh>
    <rPh sb="6" eb="8">
      <t>イシヤマ</t>
    </rPh>
    <rPh sb="8" eb="9">
      <t>チュウ</t>
    </rPh>
    <phoneticPr fontId="4"/>
  </si>
  <si>
    <t>主管チーム：フリーダム新潟</t>
    <rPh sb="0" eb="2">
      <t>シュカン</t>
    </rPh>
    <rPh sb="11" eb="13">
      <t>ニイガタ</t>
    </rPh>
    <phoneticPr fontId="4"/>
  </si>
  <si>
    <t>主管チーム：舞Field FC</t>
    <rPh sb="0" eb="2">
      <t>シュカン</t>
    </rPh>
    <rPh sb="6" eb="7">
      <t>マイ</t>
    </rPh>
    <phoneticPr fontId="4"/>
  </si>
  <si>
    <t>主管チーム：フリーダム新潟／エボルブ</t>
    <rPh sb="0" eb="2">
      <t>シュカン</t>
    </rPh>
    <rPh sb="11" eb="13">
      <t>ニイガタ</t>
    </rPh>
    <phoneticPr fontId="4"/>
  </si>
  <si>
    <t>主管チーム：F.THREE</t>
    <rPh sb="0" eb="2">
      <t>シュカン</t>
    </rPh>
    <phoneticPr fontId="4"/>
  </si>
  <si>
    <t>主管チーム：坂井輪中</t>
    <rPh sb="0" eb="2">
      <t>シュカン</t>
    </rPh>
    <rPh sb="6" eb="8">
      <t>サカイ</t>
    </rPh>
    <rPh sb="8" eb="9">
      <t>ワ</t>
    </rPh>
    <rPh sb="9" eb="10">
      <t>チュウ</t>
    </rPh>
    <phoneticPr fontId="4"/>
  </si>
  <si>
    <t>主管チーム：新津一中</t>
    <rPh sb="0" eb="2">
      <t>シュカン</t>
    </rPh>
    <rPh sb="6" eb="8">
      <t>ニイツ</t>
    </rPh>
    <rPh sb="8" eb="10">
      <t>イッチュウ</t>
    </rPh>
    <rPh sb="9" eb="10">
      <t>チュウ</t>
    </rPh>
    <phoneticPr fontId="4"/>
  </si>
  <si>
    <t>主管チーム：ROUSE新潟</t>
    <rPh sb="0" eb="2">
      <t>シュカン</t>
    </rPh>
    <rPh sb="11" eb="13">
      <t>ニイガタ</t>
    </rPh>
    <phoneticPr fontId="4"/>
  </si>
  <si>
    <t>未消化　　　　　　　　　　　　　　　　　　　　　日程変更</t>
    <rPh sb="0" eb="3">
      <t>ミショウカ</t>
    </rPh>
    <rPh sb="24" eb="26">
      <t>ニッテイ</t>
    </rPh>
    <rPh sb="26" eb="28">
      <t>ヘンコウ</t>
    </rPh>
    <phoneticPr fontId="2"/>
  </si>
  <si>
    <t>5月5日(日)</t>
    <rPh sb="1" eb="2">
      <t>ガツ</t>
    </rPh>
    <rPh sb="3" eb="4">
      <t>ニチ</t>
    </rPh>
    <rPh sb="5" eb="6">
      <t>ニチ</t>
    </rPh>
    <phoneticPr fontId="2"/>
  </si>
  <si>
    <t>アルビレッジ</t>
    <phoneticPr fontId="2"/>
  </si>
  <si>
    <t>6月3日(日)</t>
    <rPh sb="1" eb="2">
      <t>ガツ</t>
    </rPh>
    <rPh sb="3" eb="4">
      <t>ニチ</t>
    </rPh>
    <rPh sb="5" eb="6">
      <t>ヒ</t>
    </rPh>
    <phoneticPr fontId="2"/>
  </si>
  <si>
    <t>9月24日(月)</t>
    <rPh sb="1" eb="2">
      <t>ガツ</t>
    </rPh>
    <rPh sb="4" eb="5">
      <t>ニチ</t>
    </rPh>
    <rPh sb="6" eb="7">
      <t>ゲツ</t>
    </rPh>
    <phoneticPr fontId="2"/>
  </si>
  <si>
    <t>5月19日(土)</t>
    <rPh sb="1" eb="2">
      <t>ガツ</t>
    </rPh>
    <rPh sb="4" eb="5">
      <t>ニチ</t>
    </rPh>
    <rPh sb="6" eb="7">
      <t>ド</t>
    </rPh>
    <phoneticPr fontId="2"/>
  </si>
  <si>
    <t>10月27日(土)</t>
    <rPh sb="2" eb="3">
      <t>ガツ</t>
    </rPh>
    <rPh sb="5" eb="6">
      <t>ニチ</t>
    </rPh>
    <rPh sb="7" eb="8">
      <t>ド</t>
    </rPh>
    <phoneticPr fontId="2"/>
  </si>
  <si>
    <t>9月30日(日)</t>
    <rPh sb="1" eb="2">
      <t>ガツ</t>
    </rPh>
    <rPh sb="4" eb="5">
      <t>ニチ</t>
    </rPh>
    <rPh sb="6" eb="7">
      <t>ニチ</t>
    </rPh>
    <phoneticPr fontId="2"/>
  </si>
  <si>
    <t>9月22日(土)</t>
    <rPh sb="1" eb="2">
      <t>ガツ</t>
    </rPh>
    <rPh sb="4" eb="5">
      <t>ニチ</t>
    </rPh>
    <rPh sb="6" eb="7">
      <t>ド</t>
    </rPh>
    <phoneticPr fontId="2"/>
  </si>
  <si>
    <t>7月1日(日)</t>
    <rPh sb="1" eb="2">
      <t>ガツ</t>
    </rPh>
    <rPh sb="3" eb="4">
      <t>ニチ</t>
    </rPh>
    <rPh sb="5" eb="6">
      <t>ヒ</t>
    </rPh>
    <phoneticPr fontId="2"/>
  </si>
  <si>
    <t>5月20日(日)</t>
    <rPh sb="1" eb="2">
      <t>ガツ</t>
    </rPh>
    <rPh sb="4" eb="5">
      <t>ニチ</t>
    </rPh>
    <rPh sb="6" eb="7">
      <t>ニチ</t>
    </rPh>
    <phoneticPr fontId="2"/>
  </si>
  <si>
    <t>8月4日(土)</t>
    <rPh sb="1" eb="2">
      <t>ガツ</t>
    </rPh>
    <rPh sb="3" eb="4">
      <t>ニチ</t>
    </rPh>
    <rPh sb="5" eb="6">
      <t>ド</t>
    </rPh>
    <phoneticPr fontId="2"/>
  </si>
  <si>
    <t>8月5日(日)</t>
    <rPh sb="1" eb="2">
      <t>ガツ</t>
    </rPh>
    <rPh sb="3" eb="4">
      <t>ニチ</t>
    </rPh>
    <rPh sb="5" eb="6">
      <t>ヒ</t>
    </rPh>
    <phoneticPr fontId="2"/>
  </si>
  <si>
    <t>5月20日(日)</t>
    <rPh sb="1" eb="2">
      <t>ガツ</t>
    </rPh>
    <rPh sb="4" eb="5">
      <t>ニチ</t>
    </rPh>
    <rPh sb="6" eb="7">
      <t>ヒ</t>
    </rPh>
    <phoneticPr fontId="2"/>
  </si>
  <si>
    <t>9月29日(土)</t>
    <rPh sb="1" eb="2">
      <t>ガツ</t>
    </rPh>
    <rPh sb="4" eb="5">
      <t>ニチ</t>
    </rPh>
    <rPh sb="6" eb="7">
      <t>ド</t>
    </rPh>
    <phoneticPr fontId="2"/>
  </si>
  <si>
    <t>10月14日(日)</t>
    <rPh sb="2" eb="3">
      <t>ガツ</t>
    </rPh>
    <rPh sb="5" eb="6">
      <t>ニチ</t>
    </rPh>
    <rPh sb="7" eb="8">
      <t>ニチ</t>
    </rPh>
    <phoneticPr fontId="2"/>
  </si>
  <si>
    <t>6月30日(土)</t>
    <rPh sb="1" eb="2">
      <t>ガツ</t>
    </rPh>
    <rPh sb="4" eb="5">
      <t>ニチ</t>
    </rPh>
    <rPh sb="6" eb="7">
      <t>ド</t>
    </rPh>
    <phoneticPr fontId="2"/>
  </si>
  <si>
    <t>8月5日(日)</t>
    <rPh sb="1" eb="2">
      <t>ガツ</t>
    </rPh>
    <rPh sb="3" eb="4">
      <t>ニチ</t>
    </rPh>
    <rPh sb="5" eb="6">
      <t>ニチ</t>
    </rPh>
    <phoneticPr fontId="2"/>
  </si>
  <si>
    <t>7月22日(日)</t>
    <rPh sb="1" eb="2">
      <t>ガツ</t>
    </rPh>
    <rPh sb="4" eb="5">
      <t>ニチ</t>
    </rPh>
    <rPh sb="6" eb="7">
      <t>ヒ</t>
    </rPh>
    <phoneticPr fontId="2"/>
  </si>
  <si>
    <t>6月3日(日)</t>
    <rPh sb="1" eb="2">
      <t>ガツ</t>
    </rPh>
    <rPh sb="3" eb="4">
      <t>ニチ</t>
    </rPh>
    <rPh sb="5" eb="6">
      <t>ニチ</t>
    </rPh>
    <phoneticPr fontId="2"/>
  </si>
  <si>
    <t>10月13日(土)</t>
    <rPh sb="2" eb="3">
      <t>ガツ</t>
    </rPh>
    <rPh sb="5" eb="6">
      <t>ニチ</t>
    </rPh>
    <rPh sb="7" eb="8">
      <t>ド</t>
    </rPh>
    <phoneticPr fontId="2"/>
  </si>
  <si>
    <t>7月22日(日)</t>
    <rPh sb="1" eb="2">
      <t>ガツ</t>
    </rPh>
    <rPh sb="4" eb="5">
      <t>ニチ</t>
    </rPh>
    <rPh sb="6" eb="7">
      <t>ニチ</t>
    </rPh>
    <phoneticPr fontId="2"/>
  </si>
  <si>
    <t>7月1日(日)</t>
    <rPh sb="1" eb="2">
      <t>ガツ</t>
    </rPh>
    <rPh sb="3" eb="4">
      <t>ニチ</t>
    </rPh>
    <rPh sb="5" eb="6">
      <t>ニチ</t>
    </rPh>
    <phoneticPr fontId="2"/>
  </si>
  <si>
    <t>舞Field FC</t>
    <rPh sb="0" eb="1">
      <t>マイ</t>
    </rPh>
    <phoneticPr fontId="2"/>
  </si>
  <si>
    <t>澤田　翔斗</t>
    <phoneticPr fontId="2"/>
  </si>
  <si>
    <t>F.THREE U-15</t>
    <phoneticPr fontId="2"/>
  </si>
  <si>
    <t>川上　朋哉</t>
    <rPh sb="0" eb="2">
      <t>カワカミ</t>
    </rPh>
    <rPh sb="3" eb="4">
      <t>トモ</t>
    </rPh>
    <rPh sb="4" eb="5">
      <t>ヤ</t>
    </rPh>
    <phoneticPr fontId="2"/>
  </si>
  <si>
    <t>新津一中</t>
    <rPh sb="0" eb="4">
      <t>ニイツイッチュウ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</si>
</sst>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m/d;@"/>
    <numFmt numFmtId="178" formatCode="0&quot; 回&quot;"/>
    <numFmt numFmtId="179" formatCode="&quot;第&quot;#&quot;節&quot;"/>
  </numFmts>
  <fonts count="4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4"/>
      <name val="ＭＳ ゴシック"/>
      <family val="3"/>
      <charset val="128"/>
    </font>
    <font>
      <sz val="16"/>
      <name val="ＭＳ Ｐゴシック"/>
      <family val="3"/>
      <charset val="128"/>
    </font>
    <font>
      <sz val="11"/>
      <color indexed="9"/>
      <name val="ＭＳ Ｐゴシック"/>
      <family val="3"/>
      <charset val="128"/>
    </font>
    <font>
      <sz val="9"/>
      <name val="ＭＳ ゴシック"/>
      <family val="3"/>
      <charset val="128"/>
    </font>
    <font>
      <sz val="11"/>
      <color indexed="8"/>
      <name val="ＭＳ ゴシック"/>
      <family val="3"/>
      <charset val="128"/>
    </font>
    <font>
      <u/>
      <sz val="11"/>
      <color theme="10"/>
      <name val="游ゴシック"/>
      <family val="3"/>
      <charset val="128"/>
      <scheme val="minor"/>
    </font>
    <font>
      <sz val="11"/>
      <name val="ＭＳ ゴシック"/>
      <family val="3"/>
      <charset val="128"/>
    </font>
    <font>
      <b/>
      <sz val="18"/>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3"/>
      <charset val="128"/>
      <scheme val="minor"/>
    </font>
    <font>
      <b/>
      <sz val="14"/>
      <name val="游ゴシック"/>
      <family val="3"/>
      <charset val="128"/>
      <scheme val="minor"/>
    </font>
    <font>
      <sz val="11"/>
      <name val="游ゴシック"/>
      <family val="3"/>
      <charset val="128"/>
      <scheme val="minor"/>
    </font>
    <font>
      <sz val="11"/>
      <color indexed="10"/>
      <name val="游ゴシック"/>
      <family val="3"/>
      <charset val="128"/>
      <scheme val="minor"/>
    </font>
    <font>
      <sz val="10"/>
      <name val="游ゴシック"/>
      <family val="3"/>
      <charset val="128"/>
      <scheme val="minor"/>
    </font>
    <font>
      <sz val="11"/>
      <name val="Meiryo UI"/>
      <family val="3"/>
      <charset val="128"/>
    </font>
    <font>
      <sz val="11"/>
      <color rgb="FFFF0000"/>
      <name val="Meiryo UI"/>
      <family val="3"/>
      <charset val="128"/>
    </font>
    <font>
      <sz val="11"/>
      <color theme="1"/>
      <name val="Meiryo UI"/>
      <family val="3"/>
      <charset val="128"/>
    </font>
    <font>
      <u/>
      <sz val="11"/>
      <color theme="1"/>
      <name val="游ゴシック"/>
      <family val="2"/>
      <charset val="128"/>
      <scheme val="minor"/>
    </font>
    <font>
      <b/>
      <sz val="12"/>
      <name val="Meiryo UI"/>
      <family val="3"/>
      <charset val="128"/>
    </font>
    <font>
      <b/>
      <sz val="10.5"/>
      <color theme="1"/>
      <name val="游ゴシック"/>
      <family val="3"/>
      <charset val="128"/>
      <scheme val="minor"/>
    </font>
    <font>
      <sz val="10.5"/>
      <color theme="1"/>
      <name val="游ゴシック"/>
      <family val="3"/>
      <charset val="128"/>
      <scheme val="minor"/>
    </font>
    <font>
      <sz val="10.5"/>
      <color theme="1"/>
      <name val="游ゴシック"/>
      <family val="2"/>
      <charset val="128"/>
      <scheme val="minor"/>
    </font>
    <font>
      <b/>
      <sz val="10"/>
      <color theme="1"/>
      <name val="游ゴシック"/>
      <family val="3"/>
      <charset val="128"/>
      <scheme val="minor"/>
    </font>
    <font>
      <sz val="10.5"/>
      <color theme="1"/>
      <name val="HG丸ｺﾞｼｯｸM-PRO"/>
      <family val="3"/>
      <charset val="128"/>
    </font>
    <font>
      <sz val="9"/>
      <color theme="1"/>
      <name val="游ゴシック"/>
      <family val="3"/>
      <charset val="128"/>
      <scheme val="minor"/>
    </font>
    <font>
      <b/>
      <sz val="10.5"/>
      <color theme="1"/>
      <name val="ＭＳ Ｐ明朝"/>
      <family val="1"/>
      <charset val="128"/>
    </font>
    <font>
      <sz val="10.5"/>
      <color theme="1"/>
      <name val="ＭＳ Ｐ明朝"/>
      <family val="1"/>
      <charset val="128"/>
    </font>
    <font>
      <b/>
      <sz val="10"/>
      <color theme="1"/>
      <name val="ＭＳ Ｐ明朝"/>
      <family val="1"/>
      <charset val="128"/>
    </font>
    <font>
      <u/>
      <sz val="10.5"/>
      <color theme="1"/>
      <name val="ＭＳ Ｐ明朝"/>
      <family val="1"/>
      <charset val="128"/>
    </font>
    <font>
      <b/>
      <sz val="9"/>
      <color theme="1"/>
      <name val="ＭＳ Ｐ明朝"/>
      <family val="1"/>
      <charset val="128"/>
    </font>
    <font>
      <b/>
      <sz val="16"/>
      <color rgb="FFFF0000"/>
      <name val="游ゴシック"/>
      <family val="3"/>
      <charset val="128"/>
      <scheme val="minor"/>
    </font>
  </fonts>
  <fills count="1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34998626667073579"/>
        <bgColor indexed="64"/>
      </patternFill>
    </fill>
  </fills>
  <borders count="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dotted">
        <color indexed="64"/>
      </right>
      <top/>
      <bottom style="thin">
        <color indexed="64"/>
      </bottom>
      <diagonal/>
    </border>
    <border>
      <left style="dotted">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0" fontId="1" fillId="0" borderId="0"/>
    <xf numFmtId="0" fontId="15" fillId="0" borderId="0" applyNumberFormat="0" applyFill="0" applyBorder="0" applyAlignment="0" applyProtection="0"/>
    <xf numFmtId="0" fontId="1" fillId="0" borderId="0">
      <alignment vertical="center"/>
    </xf>
  </cellStyleXfs>
  <cellXfs count="469">
    <xf numFmtId="0" fontId="0" fillId="0" borderId="0" xfId="0">
      <alignment vertical="center"/>
    </xf>
    <xf numFmtId="0" fontId="1" fillId="0" borderId="0" xfId="1" applyAlignment="1" applyProtection="1">
      <alignment vertical="center"/>
    </xf>
    <xf numFmtId="0" fontId="1" fillId="0" borderId="0" xfId="1"/>
    <xf numFmtId="0" fontId="3" fillId="0" borderId="0" xfId="1" applyFont="1" applyAlignment="1" applyProtection="1">
      <alignment vertical="center"/>
    </xf>
    <xf numFmtId="0" fontId="5" fillId="0" borderId="0" xfId="1" applyFont="1" applyFill="1" applyAlignment="1" applyProtection="1">
      <alignment vertical="center"/>
      <protection locked="0"/>
    </xf>
    <xf numFmtId="0" fontId="6" fillId="0" borderId="0" xfId="1" applyFont="1" applyAlignment="1" applyProtection="1">
      <alignment vertical="center"/>
    </xf>
    <xf numFmtId="0" fontId="9" fillId="2" borderId="7" xfId="1" applyFont="1" applyFill="1" applyBorder="1" applyAlignment="1">
      <alignment horizontal="center" vertical="center"/>
    </xf>
    <xf numFmtId="0" fontId="3" fillId="0" borderId="0" xfId="1" applyFont="1" applyFill="1" applyBorder="1" applyAlignment="1" applyProtection="1">
      <alignment horizontal="center" vertical="center"/>
    </xf>
    <xf numFmtId="0" fontId="1" fillId="0" borderId="0" xfId="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0" fontId="9" fillId="4" borderId="7" xfId="0" applyFont="1" applyFill="1" applyBorder="1" applyAlignment="1">
      <alignment horizontal="center" vertical="center" shrinkToFit="1"/>
    </xf>
    <xf numFmtId="0" fontId="9" fillId="4" borderId="7" xfId="1" applyFont="1" applyFill="1" applyBorder="1" applyAlignment="1">
      <alignment horizontal="center" vertical="center" shrinkToFit="1"/>
    </xf>
    <xf numFmtId="0" fontId="3" fillId="0" borderId="19" xfId="1" applyFont="1" applyFill="1" applyBorder="1" applyAlignment="1" applyProtection="1">
      <alignment horizontal="center" vertical="center"/>
    </xf>
    <xf numFmtId="0" fontId="1" fillId="0" borderId="19" xfId="1" applyFill="1" applyBorder="1" applyAlignment="1" applyProtection="1">
      <alignment horizontal="center" vertical="center"/>
    </xf>
    <xf numFmtId="0" fontId="3" fillId="0" borderId="15" xfId="1" applyFont="1" applyFill="1" applyBorder="1" applyAlignment="1" applyProtection="1">
      <alignment horizontal="center" vertical="center"/>
    </xf>
    <xf numFmtId="0" fontId="3" fillId="0" borderId="12" xfId="1" quotePrefix="1" applyFont="1" applyFill="1" applyBorder="1" applyAlignment="1" applyProtection="1">
      <alignment vertical="center"/>
    </xf>
    <xf numFmtId="0" fontId="1" fillId="0" borderId="0" xfId="1" applyBorder="1" applyAlignment="1" applyProtection="1">
      <alignment horizontal="center" vertical="center"/>
    </xf>
    <xf numFmtId="0" fontId="13" fillId="0" borderId="0" xfId="1" applyFont="1" applyBorder="1" applyAlignment="1" applyProtection="1">
      <alignment vertical="center"/>
      <protection locked="0"/>
    </xf>
    <xf numFmtId="0" fontId="3" fillId="0" borderId="0" xfId="1" applyFont="1" applyBorder="1" applyAlignment="1" applyProtection="1">
      <alignment horizontal="center" vertical="center"/>
    </xf>
    <xf numFmtId="0" fontId="11" fillId="0" borderId="0" xfId="1" applyFont="1" applyBorder="1" applyAlignment="1" applyProtection="1">
      <alignment horizontal="center" vertical="center"/>
    </xf>
    <xf numFmtId="0" fontId="11" fillId="0" borderId="0" xfId="1" applyFont="1" applyFill="1" applyBorder="1" applyAlignment="1" applyProtection="1">
      <alignment horizontal="center" vertical="center"/>
    </xf>
    <xf numFmtId="0" fontId="12" fillId="0" borderId="0" xfId="1" applyFont="1" applyBorder="1" applyAlignment="1" applyProtection="1">
      <alignment horizontal="center" vertical="center"/>
    </xf>
    <xf numFmtId="0" fontId="1" fillId="0" borderId="19" xfId="1" applyBorder="1" applyAlignment="1" applyProtection="1">
      <alignment vertical="center"/>
    </xf>
    <xf numFmtId="0" fontId="3" fillId="0" borderId="14" xfId="1" applyFont="1" applyFill="1" applyBorder="1" applyAlignment="1" applyProtection="1">
      <alignment horizontal="center" vertical="center"/>
      <protection locked="0"/>
    </xf>
    <xf numFmtId="0" fontId="3" fillId="0" borderId="15" xfId="1" applyFont="1" applyFill="1" applyBorder="1" applyAlignment="1" applyProtection="1">
      <alignment horizontal="center" vertical="center"/>
      <protection locked="0"/>
    </xf>
    <xf numFmtId="0" fontId="16" fillId="0" borderId="7" xfId="0" applyFont="1" applyFill="1" applyBorder="1" applyAlignment="1">
      <alignment horizontal="left" vertical="center" shrinkToFit="1"/>
    </xf>
    <xf numFmtId="0" fontId="18" fillId="0" borderId="7" xfId="0" applyFont="1" applyFill="1" applyBorder="1" applyAlignment="1">
      <alignment horizontal="center" vertical="center" shrinkToFit="1"/>
    </xf>
    <xf numFmtId="56" fontId="19" fillId="0" borderId="7" xfId="0" applyNumberFormat="1" applyFont="1" applyBorder="1" applyAlignment="1">
      <alignment horizontal="center" vertical="center" shrinkToFit="1"/>
    </xf>
    <xf numFmtId="0" fontId="19" fillId="0" borderId="0" xfId="0" applyFont="1" applyAlignment="1">
      <alignment vertical="center" shrinkToFit="1"/>
    </xf>
    <xf numFmtId="0" fontId="19" fillId="0" borderId="7" xfId="0" applyFont="1" applyBorder="1" applyAlignment="1">
      <alignment horizontal="center" vertical="center" shrinkToFit="1"/>
    </xf>
    <xf numFmtId="0" fontId="21" fillId="0" borderId="0" xfId="0" applyFont="1" applyAlignment="1">
      <alignment vertical="center" shrinkToFit="1"/>
    </xf>
    <xf numFmtId="56" fontId="19" fillId="0" borderId="21" xfId="0" applyNumberFormat="1" applyFont="1" applyBorder="1" applyAlignment="1">
      <alignment horizontal="center" vertical="center" shrinkToFit="1"/>
    </xf>
    <xf numFmtId="0" fontId="19" fillId="0" borderId="37" xfId="0" applyFont="1" applyBorder="1" applyAlignment="1">
      <alignment horizontal="center" vertical="center" shrinkToFit="1"/>
    </xf>
    <xf numFmtId="0" fontId="19" fillId="0" borderId="38" xfId="0" applyFont="1" applyBorder="1" applyAlignment="1">
      <alignment horizontal="center" vertical="center" shrinkToFit="1"/>
    </xf>
    <xf numFmtId="0" fontId="20" fillId="0" borderId="38" xfId="0" applyFont="1" applyFill="1" applyBorder="1" applyAlignment="1">
      <alignment horizontal="left" vertical="center" shrinkToFit="1"/>
    </xf>
    <xf numFmtId="0" fontId="19" fillId="0" borderId="39" xfId="0" applyFont="1" applyBorder="1" applyAlignment="1">
      <alignment horizontal="center" vertical="center" shrinkToFit="1"/>
    </xf>
    <xf numFmtId="56" fontId="19" fillId="0" borderId="36" xfId="0" applyNumberFormat="1" applyFont="1" applyBorder="1" applyAlignment="1">
      <alignment horizontal="center" vertical="center" shrinkToFit="1"/>
    </xf>
    <xf numFmtId="56" fontId="19" fillId="0" borderId="33" xfId="0" applyNumberFormat="1" applyFont="1" applyBorder="1" applyAlignment="1">
      <alignment horizontal="center" vertical="center" shrinkToFit="1"/>
    </xf>
    <xf numFmtId="0" fontId="20" fillId="0" borderId="37" xfId="0" applyFont="1" applyFill="1" applyBorder="1" applyAlignment="1">
      <alignment horizontal="left" vertical="center" shrinkToFit="1"/>
    </xf>
    <xf numFmtId="0" fontId="20" fillId="7" borderId="38" xfId="0" applyFont="1" applyFill="1" applyBorder="1" applyAlignment="1">
      <alignment horizontal="left" vertical="center" shrinkToFit="1"/>
    </xf>
    <xf numFmtId="0" fontId="20" fillId="7" borderId="39" xfId="0" applyFont="1" applyFill="1" applyBorder="1" applyAlignment="1">
      <alignment horizontal="left" vertical="center" shrinkToFit="1"/>
    </xf>
    <xf numFmtId="0" fontId="19" fillId="7" borderId="33" xfId="0" applyFont="1" applyFill="1" applyBorder="1" applyAlignment="1">
      <alignment horizontal="center" vertical="center" shrinkToFit="1"/>
    </xf>
    <xf numFmtId="0" fontId="19" fillId="0" borderId="33" xfId="0" applyFont="1" applyBorder="1" applyAlignment="1">
      <alignment horizontal="center" vertical="center" shrinkToFit="1"/>
    </xf>
    <xf numFmtId="0" fontId="18" fillId="0" borderId="35"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9" fillId="8" borderId="0" xfId="0" applyFont="1" applyFill="1" applyAlignment="1">
      <alignment vertical="center" shrinkToFit="1"/>
    </xf>
    <xf numFmtId="56" fontId="19" fillId="8" borderId="7" xfId="0" applyNumberFormat="1" applyFont="1" applyFill="1" applyBorder="1" applyAlignment="1">
      <alignment horizontal="center" vertical="center" shrinkToFit="1"/>
    </xf>
    <xf numFmtId="56" fontId="19" fillId="9" borderId="7" xfId="0" applyNumberFormat="1" applyFont="1" applyFill="1" applyBorder="1" applyAlignment="1">
      <alignment horizontal="center" vertical="center" shrinkToFit="1"/>
    </xf>
    <xf numFmtId="0" fontId="19" fillId="9" borderId="0" xfId="0" applyFont="1" applyFill="1" applyAlignment="1">
      <alignment vertical="center" shrinkToFit="1"/>
    </xf>
    <xf numFmtId="0" fontId="19" fillId="10" borderId="31" xfId="0" applyFont="1" applyFill="1" applyBorder="1" applyAlignment="1">
      <alignment horizontal="center" vertical="center" shrinkToFit="1"/>
    </xf>
    <xf numFmtId="0" fontId="19" fillId="10" borderId="32" xfId="0" applyFont="1" applyFill="1" applyBorder="1" applyAlignment="1">
      <alignment horizontal="center" vertical="center" shrinkToFit="1"/>
    </xf>
    <xf numFmtId="0" fontId="19" fillId="10" borderId="34" xfId="0" applyFont="1" applyFill="1" applyBorder="1" applyAlignment="1">
      <alignment horizontal="center" vertical="center" shrinkToFit="1"/>
    </xf>
    <xf numFmtId="0" fontId="19" fillId="10" borderId="40" xfId="0" applyFont="1" applyFill="1" applyBorder="1" applyAlignment="1">
      <alignment vertical="center" shrinkToFit="1"/>
    </xf>
    <xf numFmtId="0" fontId="19" fillId="10" borderId="32" xfId="0" applyFont="1" applyFill="1" applyBorder="1" applyAlignment="1">
      <alignment vertical="center" shrinkToFit="1"/>
    </xf>
    <xf numFmtId="0" fontId="19" fillId="10" borderId="34" xfId="0" applyFont="1" applyFill="1" applyBorder="1" applyAlignment="1">
      <alignment vertical="center" shrinkToFit="1"/>
    </xf>
    <xf numFmtId="0" fontId="19" fillId="0" borderId="33" xfId="0" applyFont="1" applyBorder="1" applyAlignment="1">
      <alignment vertical="center" shrinkToFit="1"/>
    </xf>
    <xf numFmtId="0" fontId="19" fillId="0" borderId="0" xfId="0" applyFont="1" applyAlignment="1">
      <alignment horizontal="center" vertical="center" shrinkToFit="1"/>
    </xf>
    <xf numFmtId="0" fontId="19" fillId="10" borderId="40" xfId="0" applyFont="1" applyFill="1" applyBorder="1" applyAlignment="1">
      <alignment horizontal="center" vertical="center" shrinkToFit="1"/>
    </xf>
    <xf numFmtId="0" fontId="19" fillId="0" borderId="21" xfId="0" applyFont="1" applyBorder="1" applyAlignment="1">
      <alignment horizontal="center" vertical="center" shrinkToFit="1"/>
    </xf>
    <xf numFmtId="0" fontId="19" fillId="7" borderId="36" xfId="0" applyFont="1" applyFill="1" applyBorder="1" applyAlignment="1">
      <alignment horizontal="center" vertical="center" shrinkToFit="1"/>
    </xf>
    <xf numFmtId="0" fontId="19" fillId="0" borderId="7" xfId="0" applyFont="1" applyFill="1" applyBorder="1" applyAlignment="1">
      <alignment vertical="center" shrinkToFit="1"/>
    </xf>
    <xf numFmtId="0" fontId="20" fillId="0" borderId="39" xfId="0" applyFont="1" applyFill="1" applyBorder="1" applyAlignment="1">
      <alignment horizontal="left" vertical="center" shrinkToFit="1"/>
    </xf>
    <xf numFmtId="0" fontId="19" fillId="0" borderId="36" xfId="0" applyFont="1" applyFill="1" applyBorder="1" applyAlignment="1">
      <alignment vertical="center" shrinkToFit="1"/>
    </xf>
    <xf numFmtId="0" fontId="19" fillId="0" borderId="33" xfId="0" applyFont="1" applyFill="1" applyBorder="1" applyAlignment="1">
      <alignment vertical="center" shrinkToFit="1"/>
    </xf>
    <xf numFmtId="0" fontId="18" fillId="6" borderId="28" xfId="0" applyFont="1" applyFill="1" applyBorder="1" applyAlignment="1">
      <alignment horizontal="center" vertical="center" shrinkToFit="1"/>
    </xf>
    <xf numFmtId="0" fontId="14" fillId="0" borderId="0" xfId="0" applyFont="1" applyAlignment="1">
      <alignment horizontal="center" vertical="center" shrinkToFit="1"/>
    </xf>
    <xf numFmtId="0" fontId="14" fillId="5" borderId="7" xfId="0" applyFont="1" applyFill="1" applyBorder="1" applyAlignment="1">
      <alignment horizontal="center" vertical="center" shrinkToFit="1"/>
    </xf>
    <xf numFmtId="0" fontId="14" fillId="6" borderId="0" xfId="0" applyFont="1" applyFill="1" applyAlignment="1">
      <alignment horizontal="center" vertical="center" shrinkToFit="1"/>
    </xf>
    <xf numFmtId="0" fontId="14" fillId="0" borderId="7" xfId="0" applyFont="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0" xfId="0" applyFont="1" applyBorder="1" applyAlignment="1">
      <alignment horizontal="center" vertical="center" shrinkToFit="1"/>
    </xf>
    <xf numFmtId="0" fontId="15" fillId="0" borderId="7" xfId="2" applyBorder="1" applyAlignment="1">
      <alignment horizontal="left" vertical="center" shrinkToFit="1"/>
    </xf>
    <xf numFmtId="0" fontId="18" fillId="6" borderId="21" xfId="0" applyFont="1" applyFill="1" applyBorder="1" applyAlignment="1">
      <alignment horizontal="center" vertical="center" shrinkToFit="1"/>
    </xf>
    <xf numFmtId="0" fontId="18" fillId="6" borderId="7" xfId="0" applyFont="1" applyFill="1" applyBorder="1" applyAlignment="1">
      <alignment horizontal="center" vertical="center" shrinkToFit="1"/>
    </xf>
    <xf numFmtId="0" fontId="14" fillId="0" borderId="7" xfId="0" applyFont="1" applyFill="1" applyBorder="1" applyAlignment="1">
      <alignment horizontal="center" vertical="center" wrapText="1" shrinkToFit="1"/>
    </xf>
    <xf numFmtId="0" fontId="19" fillId="7" borderId="7" xfId="0" applyFont="1" applyFill="1" applyBorder="1" applyAlignment="1">
      <alignment horizontal="center" vertical="center" shrinkToFit="1"/>
    </xf>
    <xf numFmtId="0" fontId="21" fillId="0" borderId="0" xfId="0" applyFont="1">
      <alignment vertical="center"/>
    </xf>
    <xf numFmtId="0" fontId="23" fillId="0" borderId="0" xfId="3" applyFont="1" applyAlignment="1">
      <alignment vertical="center"/>
    </xf>
    <xf numFmtId="177" fontId="23" fillId="0" borderId="0" xfId="3" applyNumberFormat="1" applyFont="1" applyAlignment="1">
      <alignment horizontal="center" vertical="center"/>
    </xf>
    <xf numFmtId="0" fontId="23" fillId="0" borderId="0" xfId="3" applyFont="1">
      <alignment vertical="center"/>
    </xf>
    <xf numFmtId="0" fontId="24" fillId="0" borderId="0" xfId="3" applyFont="1" applyAlignment="1">
      <alignment horizontal="center" vertical="center"/>
    </xf>
    <xf numFmtId="177" fontId="23" fillId="2" borderId="7" xfId="3" applyNumberFormat="1" applyFont="1" applyFill="1" applyBorder="1" applyAlignment="1">
      <alignment horizontal="center" vertical="center"/>
    </xf>
    <xf numFmtId="0" fontId="23" fillId="2" borderId="20" xfId="3" applyFont="1" applyFill="1" applyBorder="1" applyAlignment="1">
      <alignment horizontal="center" vertical="center" shrinkToFit="1"/>
    </xf>
    <xf numFmtId="0" fontId="23" fillId="0" borderId="0" xfId="3" applyFont="1" applyAlignment="1">
      <alignment horizontal="center" vertical="center"/>
    </xf>
    <xf numFmtId="177" fontId="21" fillId="0" borderId="44" xfId="3" applyNumberFormat="1" applyFont="1" applyFill="1" applyBorder="1" applyAlignment="1">
      <alignment horizontal="center" vertical="center"/>
    </xf>
    <xf numFmtId="0" fontId="21" fillId="0" borderId="44" xfId="3" applyFont="1" applyFill="1" applyBorder="1" applyAlignment="1">
      <alignment horizontal="center" vertical="center" shrinkToFit="1"/>
    </xf>
    <xf numFmtId="0" fontId="21" fillId="0" borderId="48" xfId="3" applyFont="1" applyFill="1" applyBorder="1" applyAlignment="1">
      <alignment horizontal="center" vertical="center"/>
    </xf>
    <xf numFmtId="20" fontId="21" fillId="0" borderId="49" xfId="3" applyNumberFormat="1" applyFont="1" applyFill="1" applyBorder="1" applyAlignment="1">
      <alignment horizontal="center" vertical="center"/>
    </xf>
    <xf numFmtId="0" fontId="21" fillId="0" borderId="50" xfId="3" applyFont="1" applyFill="1" applyBorder="1" applyAlignment="1">
      <alignment horizontal="center" vertical="center"/>
    </xf>
    <xf numFmtId="0" fontId="21" fillId="0" borderId="52" xfId="3" applyNumberFormat="1" applyFont="1" applyFill="1" applyBorder="1" applyAlignment="1">
      <alignment horizontal="center" vertical="center" shrinkToFit="1"/>
    </xf>
    <xf numFmtId="0" fontId="21" fillId="0" borderId="54" xfId="3" applyNumberFormat="1" applyFont="1" applyFill="1" applyBorder="1" applyAlignment="1">
      <alignment horizontal="center" vertical="center" shrinkToFit="1"/>
    </xf>
    <xf numFmtId="0" fontId="18" fillId="0" borderId="48" xfId="3" applyFont="1" applyFill="1" applyBorder="1" applyAlignment="1">
      <alignment horizontal="center" vertical="center" shrinkToFit="1"/>
    </xf>
    <xf numFmtId="0" fontId="18" fillId="0" borderId="49" xfId="3" applyFont="1" applyFill="1" applyBorder="1" applyAlignment="1">
      <alignment horizontal="center" vertical="center" shrinkToFit="1"/>
    </xf>
    <xf numFmtId="177" fontId="21" fillId="0" borderId="46" xfId="3" applyNumberFormat="1" applyFont="1" applyFill="1" applyBorder="1" applyAlignment="1">
      <alignment horizontal="center" vertical="center"/>
    </xf>
    <xf numFmtId="0" fontId="21" fillId="0" borderId="46" xfId="3" applyFont="1" applyFill="1" applyBorder="1" applyAlignment="1">
      <alignment horizontal="center" vertical="center" shrinkToFit="1"/>
    </xf>
    <xf numFmtId="0" fontId="21" fillId="0" borderId="55" xfId="3" applyFont="1" applyFill="1" applyBorder="1" applyAlignment="1">
      <alignment horizontal="center" vertical="center"/>
    </xf>
    <xf numFmtId="20" fontId="21" fillId="0" borderId="56" xfId="3" applyNumberFormat="1" applyFont="1" applyFill="1" applyBorder="1" applyAlignment="1">
      <alignment horizontal="center" vertical="center"/>
    </xf>
    <xf numFmtId="0" fontId="21" fillId="0" borderId="59" xfId="3" applyNumberFormat="1" applyFont="1" applyFill="1" applyBorder="1" applyAlignment="1">
      <alignment horizontal="center" vertical="center" shrinkToFit="1"/>
    </xf>
    <xf numFmtId="0" fontId="21" fillId="0" borderId="62" xfId="3" applyNumberFormat="1" applyFont="1" applyFill="1" applyBorder="1" applyAlignment="1">
      <alignment horizontal="center" vertical="center" shrinkToFit="1"/>
    </xf>
    <xf numFmtId="0" fontId="18" fillId="0" borderId="55" xfId="3" applyFont="1" applyFill="1" applyBorder="1" applyAlignment="1">
      <alignment horizontal="center" vertical="center" shrinkToFit="1"/>
    </xf>
    <xf numFmtId="0" fontId="18" fillId="0" borderId="56" xfId="3" applyFont="1" applyFill="1" applyBorder="1" applyAlignment="1">
      <alignment horizontal="center" vertical="center" shrinkToFit="1"/>
    </xf>
    <xf numFmtId="177" fontId="21" fillId="0" borderId="45" xfId="3" applyNumberFormat="1" applyFont="1" applyFill="1" applyBorder="1" applyAlignment="1">
      <alignment horizontal="center" vertical="center"/>
    </xf>
    <xf numFmtId="0" fontId="21" fillId="0" borderId="45" xfId="3" applyFont="1" applyFill="1" applyBorder="1" applyAlignment="1">
      <alignment horizontal="center" vertical="center" shrinkToFit="1"/>
    </xf>
    <xf numFmtId="0" fontId="21" fillId="0" borderId="65" xfId="3" applyFont="1" applyFill="1" applyBorder="1" applyAlignment="1">
      <alignment horizontal="center" vertical="center"/>
    </xf>
    <xf numFmtId="20" fontId="21" fillId="0" borderId="66" xfId="3" applyNumberFormat="1" applyFont="1" applyFill="1" applyBorder="1" applyAlignment="1">
      <alignment horizontal="center" vertical="center"/>
    </xf>
    <xf numFmtId="0" fontId="21" fillId="0" borderId="69" xfId="3" applyNumberFormat="1" applyFont="1" applyFill="1" applyBorder="1" applyAlignment="1">
      <alignment horizontal="center" vertical="center" shrinkToFit="1"/>
    </xf>
    <xf numFmtId="0" fontId="21" fillId="0" borderId="70" xfId="3" applyNumberFormat="1" applyFont="1" applyFill="1" applyBorder="1" applyAlignment="1">
      <alignment horizontal="center" vertical="center" shrinkToFit="1"/>
    </xf>
    <xf numFmtId="0" fontId="18" fillId="0" borderId="65" xfId="3" applyFont="1" applyFill="1" applyBorder="1" applyAlignment="1">
      <alignment horizontal="center" vertical="center" shrinkToFit="1"/>
    </xf>
    <xf numFmtId="0" fontId="18" fillId="0" borderId="66" xfId="3" applyFont="1" applyFill="1" applyBorder="1" applyAlignment="1">
      <alignment horizontal="center" vertical="center" shrinkToFit="1"/>
    </xf>
    <xf numFmtId="0" fontId="23" fillId="0" borderId="0" xfId="3" applyFont="1" applyFill="1">
      <alignment vertical="center"/>
    </xf>
    <xf numFmtId="177" fontId="23" fillId="0" borderId="0" xfId="3" applyNumberFormat="1" applyFont="1" applyFill="1" applyAlignment="1">
      <alignment horizontal="center" vertical="center"/>
    </xf>
    <xf numFmtId="0" fontId="21" fillId="0" borderId="13" xfId="0" applyFont="1" applyBorder="1">
      <alignment vertical="center"/>
    </xf>
    <xf numFmtId="178" fontId="25" fillId="0" borderId="0" xfId="3" applyNumberFormat="1" applyFont="1" applyFill="1" applyAlignment="1">
      <alignment vertical="center" shrinkToFit="1"/>
    </xf>
    <xf numFmtId="0" fontId="23" fillId="0" borderId="0" xfId="3" applyFont="1" applyFill="1" applyAlignment="1">
      <alignment vertical="center"/>
    </xf>
    <xf numFmtId="0" fontId="23" fillId="0" borderId="0" xfId="3" applyFont="1" applyFill="1" applyAlignment="1">
      <alignment horizontal="center" vertical="center"/>
    </xf>
    <xf numFmtId="0" fontId="23" fillId="0" borderId="0" xfId="3" applyFont="1" applyAlignment="1">
      <alignment vertical="center" shrinkToFit="1"/>
    </xf>
    <xf numFmtId="0" fontId="0" fillId="0" borderId="0" xfId="0" applyAlignment="1"/>
    <xf numFmtId="0" fontId="0" fillId="0" borderId="0" xfId="0" applyAlignment="1">
      <alignment horizontal="left"/>
    </xf>
    <xf numFmtId="22" fontId="0" fillId="0" borderId="0" xfId="0" applyNumberFormat="1" applyAlignment="1"/>
    <xf numFmtId="0" fontId="0" fillId="0" borderId="19" xfId="0" applyBorder="1" applyAlignment="1">
      <alignment horizontal="center"/>
    </xf>
    <xf numFmtId="56" fontId="0" fillId="0" borderId="0" xfId="0" applyNumberFormat="1" applyAlignment="1"/>
    <xf numFmtId="0" fontId="26" fillId="8" borderId="7" xfId="0" applyFont="1" applyFill="1" applyBorder="1" applyAlignment="1">
      <alignment horizontal="center"/>
    </xf>
    <xf numFmtId="0" fontId="26" fillId="8" borderId="7" xfId="0" applyFont="1" applyFill="1" applyBorder="1" applyAlignment="1">
      <alignment horizontal="center" wrapText="1"/>
    </xf>
    <xf numFmtId="0" fontId="1" fillId="0" borderId="0" xfId="0" applyFont="1" applyFill="1" applyBorder="1" applyAlignment="1">
      <alignment horizontal="center"/>
    </xf>
    <xf numFmtId="0" fontId="0" fillId="0" borderId="0" xfId="0" applyAlignment="1">
      <alignment horizontal="center" vertical="center"/>
    </xf>
    <xf numFmtId="56" fontId="26" fillId="0" borderId="7" xfId="0" applyNumberFormat="1" applyFont="1" applyFill="1" applyBorder="1" applyAlignment="1">
      <alignment horizontal="center"/>
    </xf>
    <xf numFmtId="179" fontId="26" fillId="0" borderId="7" xfId="0" applyNumberFormat="1" applyFont="1" applyFill="1" applyBorder="1" applyAlignment="1">
      <alignment horizontal="center"/>
    </xf>
    <xf numFmtId="0" fontId="26" fillId="0" borderId="0" xfId="0" applyFont="1" applyFill="1" applyAlignment="1">
      <alignment horizontal="center" shrinkToFit="1"/>
    </xf>
    <xf numFmtId="0" fontId="26" fillId="0" borderId="7" xfId="0" applyFont="1" applyFill="1" applyBorder="1" applyAlignment="1">
      <alignment horizontal="center"/>
    </xf>
    <xf numFmtId="0" fontId="27" fillId="0" borderId="7" xfId="0" applyFont="1" applyFill="1" applyBorder="1" applyAlignment="1">
      <alignment horizontal="center"/>
    </xf>
    <xf numFmtId="0" fontId="28" fillId="0" borderId="7" xfId="0" applyFont="1" applyFill="1" applyBorder="1" applyAlignment="1">
      <alignment horizontal="left" shrinkToFit="1"/>
    </xf>
    <xf numFmtId="56" fontId="0" fillId="0" borderId="0" xfId="0" applyNumberFormat="1" applyAlignment="1">
      <alignment horizontal="center" vertical="center"/>
    </xf>
    <xf numFmtId="0" fontId="26" fillId="0" borderId="7" xfId="0" applyFont="1" applyFill="1" applyBorder="1" applyAlignment="1">
      <alignment horizontal="center" shrinkToFit="1"/>
    </xf>
    <xf numFmtId="0" fontId="27" fillId="0" borderId="44" xfId="0" applyFont="1" applyFill="1" applyBorder="1" applyAlignment="1">
      <alignment horizontal="center"/>
    </xf>
    <xf numFmtId="0" fontId="26" fillId="0" borderId="44" xfId="0" applyFont="1" applyFill="1" applyBorder="1" applyAlignment="1">
      <alignment horizontal="center"/>
    </xf>
    <xf numFmtId="0" fontId="21" fillId="0" borderId="0" xfId="0" applyFont="1" applyFill="1" applyBorder="1" applyAlignment="1">
      <alignment horizontal="left" shrinkToFit="1"/>
    </xf>
    <xf numFmtId="0" fontId="0" fillId="0" borderId="0" xfId="0" applyFill="1" applyBorder="1" applyAlignment="1"/>
    <xf numFmtId="0" fontId="0" fillId="0" borderId="7" xfId="0" applyBorder="1" applyAlignment="1"/>
    <xf numFmtId="22" fontId="29" fillId="0" borderId="19" xfId="0" applyNumberFormat="1" applyFont="1" applyBorder="1" applyAlignment="1">
      <alignment horizontal="right"/>
    </xf>
    <xf numFmtId="49" fontId="31" fillId="0" borderId="0" xfId="0" applyNumberFormat="1" applyFont="1" applyAlignment="1">
      <alignment horizontal="centerContinuous" vertical="center"/>
    </xf>
    <xf numFmtId="0" fontId="32" fillId="0" borderId="0" xfId="0" applyFont="1" applyAlignment="1">
      <alignment horizontal="centerContinuous" vertical="center"/>
    </xf>
    <xf numFmtId="49" fontId="33" fillId="0" borderId="0" xfId="0" applyNumberFormat="1" applyFont="1" applyAlignment="1">
      <alignment horizontal="centerContinuous" vertical="center"/>
    </xf>
    <xf numFmtId="0" fontId="32" fillId="0" borderId="0" xfId="0" applyFont="1">
      <alignment vertical="center"/>
    </xf>
    <xf numFmtId="49" fontId="32" fillId="0" borderId="0" xfId="0" applyNumberFormat="1" applyFont="1" applyAlignment="1">
      <alignment horizontal="right" vertical="center"/>
    </xf>
    <xf numFmtId="0" fontId="31" fillId="0" borderId="0" xfId="0" applyFont="1">
      <alignment vertical="center"/>
    </xf>
    <xf numFmtId="49" fontId="32" fillId="0" borderId="0" xfId="0" applyNumberFormat="1" applyFont="1" applyAlignment="1">
      <alignment horizontal="left" vertical="top" wrapText="1"/>
    </xf>
    <xf numFmtId="49" fontId="32" fillId="0" borderId="0" xfId="0" applyNumberFormat="1" applyFont="1" applyAlignment="1">
      <alignment vertical="center"/>
    </xf>
    <xf numFmtId="0" fontId="32" fillId="0" borderId="0" xfId="0" applyFont="1" applyAlignment="1">
      <alignment horizontal="left" vertical="top" wrapText="1"/>
    </xf>
    <xf numFmtId="0" fontId="32" fillId="0" borderId="0" xfId="0" applyFont="1" applyAlignment="1">
      <alignment vertical="center"/>
    </xf>
    <xf numFmtId="0" fontId="34" fillId="0" borderId="0" xfId="0" applyFont="1">
      <alignment vertical="center"/>
    </xf>
    <xf numFmtId="0" fontId="36" fillId="0" borderId="0" xfId="0" applyFont="1">
      <alignment vertical="center"/>
    </xf>
    <xf numFmtId="0" fontId="33" fillId="0" borderId="0" xfId="0" applyFont="1" applyFill="1">
      <alignment vertical="center"/>
    </xf>
    <xf numFmtId="0" fontId="32" fillId="0" borderId="0" xfId="0" applyFont="1" applyFill="1">
      <alignment vertical="center"/>
    </xf>
    <xf numFmtId="0" fontId="33" fillId="0" borderId="0" xfId="0" applyFont="1">
      <alignment vertical="center"/>
    </xf>
    <xf numFmtId="0" fontId="35" fillId="0" borderId="0" xfId="0" applyFont="1">
      <alignment vertical="center"/>
    </xf>
    <xf numFmtId="0" fontId="38" fillId="0" borderId="0" xfId="0" applyFont="1">
      <alignment vertical="center"/>
    </xf>
    <xf numFmtId="49" fontId="38" fillId="0" borderId="0" xfId="0" applyNumberFormat="1" applyFont="1" applyAlignment="1">
      <alignment horizontal="right" vertical="center"/>
    </xf>
    <xf numFmtId="49" fontId="38" fillId="0" borderId="0" xfId="0" applyNumberFormat="1" applyFont="1">
      <alignment vertical="center"/>
    </xf>
    <xf numFmtId="0" fontId="37" fillId="0" borderId="0" xfId="0" applyFont="1">
      <alignment vertical="center"/>
    </xf>
    <xf numFmtId="0" fontId="38" fillId="0" borderId="0" xfId="0" applyFont="1" applyAlignment="1">
      <alignment horizontal="left" vertical="top" wrapText="1"/>
    </xf>
    <xf numFmtId="0" fontId="41"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7" fillId="0" borderId="0" xfId="0" applyFont="1" applyAlignment="1">
      <alignment vertical="center" shrinkToFit="1"/>
    </xf>
    <xf numFmtId="49" fontId="38" fillId="0" borderId="0" xfId="0" applyNumberFormat="1" applyFont="1" applyAlignment="1">
      <alignment vertical="top"/>
    </xf>
    <xf numFmtId="177" fontId="23" fillId="11" borderId="7" xfId="3" applyNumberFormat="1" applyFont="1" applyFill="1" applyBorder="1" applyAlignment="1">
      <alignment horizontal="center" vertical="center"/>
    </xf>
    <xf numFmtId="0" fontId="23" fillId="11" borderId="20" xfId="3" applyFont="1" applyFill="1" applyBorder="1" applyAlignment="1">
      <alignment horizontal="center" vertical="center" shrinkToFit="1"/>
    </xf>
    <xf numFmtId="177" fontId="23" fillId="12" borderId="44" xfId="3" applyNumberFormat="1" applyFont="1" applyFill="1" applyBorder="1" applyAlignment="1">
      <alignment horizontal="center" vertical="center"/>
    </xf>
    <xf numFmtId="0" fontId="23" fillId="12" borderId="27" xfId="3" applyFont="1" applyFill="1" applyBorder="1" applyAlignment="1">
      <alignment horizontal="center" vertical="center" shrinkToFit="1"/>
    </xf>
    <xf numFmtId="177" fontId="23" fillId="12" borderId="7" xfId="3" applyNumberFormat="1" applyFont="1" applyFill="1" applyBorder="1" applyAlignment="1">
      <alignment horizontal="center" vertical="center"/>
    </xf>
    <xf numFmtId="0" fontId="23" fillId="12" borderId="20" xfId="3" applyFont="1" applyFill="1" applyBorder="1" applyAlignment="1">
      <alignment horizontal="center" vertical="center" shrinkToFit="1"/>
    </xf>
    <xf numFmtId="0" fontId="23" fillId="12" borderId="44" xfId="3" applyFont="1" applyFill="1" applyBorder="1" applyAlignment="1">
      <alignment horizontal="center" vertical="center" shrinkToFit="1"/>
    </xf>
    <xf numFmtId="0" fontId="9" fillId="13" borderId="7" xfId="1" applyFont="1" applyFill="1" applyBorder="1" applyAlignment="1">
      <alignment horizontal="center" vertical="center"/>
    </xf>
    <xf numFmtId="0" fontId="9" fillId="13" borderId="7" xfId="0" applyFont="1" applyFill="1" applyBorder="1" applyAlignment="1">
      <alignment horizontal="center" vertical="center" shrinkToFit="1"/>
    </xf>
    <xf numFmtId="0" fontId="9" fillId="13" borderId="7" xfId="1"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6" borderId="21" xfId="0" applyFont="1" applyFill="1" applyBorder="1" applyAlignment="1">
      <alignment vertical="center" shrinkToFit="1"/>
    </xf>
    <xf numFmtId="0" fontId="19" fillId="6" borderId="7" xfId="0" applyFont="1" applyFill="1" applyBorder="1" applyAlignment="1">
      <alignment vertical="center" shrinkToFit="1"/>
    </xf>
    <xf numFmtId="0" fontId="21" fillId="0" borderId="0" xfId="0" applyFont="1" applyFill="1" applyBorder="1">
      <alignment vertical="center"/>
    </xf>
    <xf numFmtId="0" fontId="21" fillId="14" borderId="0" xfId="0" applyFont="1" applyFill="1">
      <alignment vertical="center"/>
    </xf>
    <xf numFmtId="0" fontId="3" fillId="0" borderId="43" xfId="1" applyFont="1" applyFill="1" applyBorder="1" applyAlignment="1" applyProtection="1">
      <alignment horizontal="center" vertical="center"/>
    </xf>
    <xf numFmtId="0" fontId="1" fillId="0" borderId="43" xfId="1" applyFill="1" applyBorder="1" applyAlignment="1" applyProtection="1">
      <alignment horizontal="center" vertical="center"/>
    </xf>
    <xf numFmtId="0" fontId="3" fillId="0" borderId="75" xfId="1" applyFont="1" applyFill="1" applyBorder="1" applyAlignment="1" applyProtection="1">
      <alignment horizontal="center" vertical="center"/>
    </xf>
    <xf numFmtId="177" fontId="21" fillId="14" borderId="44" xfId="3" applyNumberFormat="1" applyFont="1" applyFill="1" applyBorder="1" applyAlignment="1">
      <alignment horizontal="center" vertical="center"/>
    </xf>
    <xf numFmtId="0" fontId="21" fillId="14" borderId="44" xfId="3" applyFont="1" applyFill="1" applyBorder="1" applyAlignment="1">
      <alignment horizontal="center" vertical="center" shrinkToFit="1"/>
    </xf>
    <xf numFmtId="0" fontId="21" fillId="14" borderId="48" xfId="3" applyFont="1" applyFill="1" applyBorder="1" applyAlignment="1">
      <alignment horizontal="center" vertical="center"/>
    </xf>
    <xf numFmtId="20" fontId="21" fillId="14" borderId="49" xfId="3" applyNumberFormat="1" applyFont="1" applyFill="1" applyBorder="1" applyAlignment="1">
      <alignment horizontal="center" vertical="center"/>
    </xf>
    <xf numFmtId="0" fontId="21" fillId="14" borderId="50" xfId="3" applyFont="1" applyFill="1" applyBorder="1" applyAlignment="1">
      <alignment horizontal="center" vertical="center"/>
    </xf>
    <xf numFmtId="0" fontId="21" fillId="14" borderId="52" xfId="3" applyNumberFormat="1" applyFont="1" applyFill="1" applyBorder="1" applyAlignment="1">
      <alignment horizontal="center" vertical="center" shrinkToFit="1"/>
    </xf>
    <xf numFmtId="0" fontId="21" fillId="14" borderId="54" xfId="3" applyNumberFormat="1" applyFont="1" applyFill="1" applyBorder="1" applyAlignment="1">
      <alignment horizontal="center" vertical="center" shrinkToFit="1"/>
    </xf>
    <xf numFmtId="0" fontId="18" fillId="14" borderId="48" xfId="3" applyFont="1" applyFill="1" applyBorder="1" applyAlignment="1">
      <alignment horizontal="center" vertical="center" shrinkToFit="1"/>
    </xf>
    <xf numFmtId="0" fontId="18" fillId="14" borderId="49" xfId="3" applyFont="1" applyFill="1" applyBorder="1" applyAlignment="1">
      <alignment horizontal="center" vertical="center" shrinkToFit="1"/>
    </xf>
    <xf numFmtId="177" fontId="21" fillId="14" borderId="46" xfId="3" applyNumberFormat="1" applyFont="1" applyFill="1" applyBorder="1" applyAlignment="1">
      <alignment horizontal="center" vertical="center"/>
    </xf>
    <xf numFmtId="0" fontId="21" fillId="14" borderId="46" xfId="3" applyFont="1" applyFill="1" applyBorder="1" applyAlignment="1">
      <alignment horizontal="center" vertical="center" shrinkToFit="1"/>
    </xf>
    <xf numFmtId="0" fontId="21" fillId="14" borderId="55" xfId="3" applyFont="1" applyFill="1" applyBorder="1" applyAlignment="1">
      <alignment horizontal="center" vertical="center"/>
    </xf>
    <xf numFmtId="20" fontId="21" fillId="14" borderId="56" xfId="3" applyNumberFormat="1" applyFont="1" applyFill="1" applyBorder="1" applyAlignment="1">
      <alignment horizontal="center" vertical="center"/>
    </xf>
    <xf numFmtId="0" fontId="21" fillId="14" borderId="59" xfId="3" applyNumberFormat="1" applyFont="1" applyFill="1" applyBorder="1" applyAlignment="1">
      <alignment horizontal="center" vertical="center" shrinkToFit="1"/>
    </xf>
    <xf numFmtId="0" fontId="21" fillId="14" borderId="62" xfId="3" applyNumberFormat="1" applyFont="1" applyFill="1" applyBorder="1" applyAlignment="1">
      <alignment horizontal="center" vertical="center" shrinkToFit="1"/>
    </xf>
    <xf numFmtId="0" fontId="18" fillId="14" borderId="55" xfId="3" applyFont="1" applyFill="1" applyBorder="1" applyAlignment="1">
      <alignment horizontal="center" vertical="center" shrinkToFit="1"/>
    </xf>
    <xf numFmtId="0" fontId="18" fillId="14" borderId="56" xfId="3" applyFont="1" applyFill="1" applyBorder="1" applyAlignment="1">
      <alignment horizontal="center" vertical="center" shrinkToFit="1"/>
    </xf>
    <xf numFmtId="177" fontId="21" fillId="14" borderId="45" xfId="3" applyNumberFormat="1" applyFont="1" applyFill="1" applyBorder="1" applyAlignment="1">
      <alignment horizontal="center" vertical="center"/>
    </xf>
    <xf numFmtId="0" fontId="21" fillId="14" borderId="45" xfId="3" applyFont="1" applyFill="1" applyBorder="1" applyAlignment="1">
      <alignment horizontal="center" vertical="center" shrinkToFit="1"/>
    </xf>
    <xf numFmtId="0" fontId="21" fillId="14" borderId="65" xfId="3" applyFont="1" applyFill="1" applyBorder="1" applyAlignment="1">
      <alignment horizontal="center" vertical="center"/>
    </xf>
    <xf numFmtId="20" fontId="21" fillId="14" borderId="66" xfId="3" applyNumberFormat="1" applyFont="1" applyFill="1" applyBorder="1" applyAlignment="1">
      <alignment horizontal="center" vertical="center"/>
    </xf>
    <xf numFmtId="0" fontId="21" fillId="14" borderId="69" xfId="3" applyNumberFormat="1" applyFont="1" applyFill="1" applyBorder="1" applyAlignment="1">
      <alignment horizontal="center" vertical="center" shrinkToFit="1"/>
    </xf>
    <xf numFmtId="0" fontId="21" fillId="14" borderId="70" xfId="3" applyNumberFormat="1" applyFont="1" applyFill="1" applyBorder="1" applyAlignment="1">
      <alignment horizontal="center" vertical="center" shrinkToFit="1"/>
    </xf>
    <xf numFmtId="0" fontId="18" fillId="14" borderId="65" xfId="3" applyFont="1" applyFill="1" applyBorder="1" applyAlignment="1">
      <alignment horizontal="center" vertical="center" shrinkToFit="1"/>
    </xf>
    <xf numFmtId="0" fontId="18" fillId="14" borderId="66" xfId="3" applyFont="1" applyFill="1" applyBorder="1" applyAlignment="1">
      <alignment horizontal="center" vertical="center" shrinkToFit="1"/>
    </xf>
    <xf numFmtId="0" fontId="22" fillId="0" borderId="0" xfId="3" applyFont="1" applyAlignment="1">
      <alignment vertical="center"/>
    </xf>
    <xf numFmtId="0" fontId="3" fillId="0" borderId="19" xfId="1" applyFont="1" applyFill="1" applyBorder="1" applyAlignment="1" applyProtection="1">
      <alignment horizontal="center" vertical="center" shrinkToFit="1"/>
    </xf>
    <xf numFmtId="0" fontId="1" fillId="0" borderId="19" xfId="1" applyFill="1" applyBorder="1" applyAlignment="1" applyProtection="1">
      <alignment horizontal="center" vertical="center" shrinkToFit="1"/>
    </xf>
    <xf numFmtId="0" fontId="3" fillId="0" borderId="15" xfId="1" applyFont="1" applyFill="1" applyBorder="1" applyAlignment="1" applyProtection="1">
      <alignment horizontal="center" vertical="center" shrinkToFit="1"/>
    </xf>
    <xf numFmtId="0" fontId="3" fillId="0" borderId="14" xfId="1" applyFont="1" applyFill="1" applyBorder="1" applyAlignment="1" applyProtection="1">
      <alignment horizontal="center" vertical="center" shrinkToFit="1"/>
      <protection locked="0"/>
    </xf>
    <xf numFmtId="0" fontId="3" fillId="0" borderId="15" xfId="1" applyFont="1" applyFill="1" applyBorder="1" applyAlignment="1" applyProtection="1">
      <alignment horizontal="center" vertical="center" shrinkToFit="1"/>
      <protection locked="0"/>
    </xf>
    <xf numFmtId="0" fontId="3" fillId="0" borderId="14" xfId="1" applyFont="1" applyFill="1" applyBorder="1" applyAlignment="1" applyProtection="1">
      <alignment horizontal="center" vertical="center" shrinkToFit="1"/>
    </xf>
    <xf numFmtId="0" fontId="3" fillId="0" borderId="76" xfId="1" applyFont="1" applyFill="1" applyBorder="1" applyAlignment="1" applyProtection="1">
      <alignment horizontal="center" vertical="center" shrinkToFit="1"/>
    </xf>
    <xf numFmtId="0" fontId="1" fillId="0" borderId="43" xfId="1" applyFill="1" applyBorder="1" applyAlignment="1" applyProtection="1">
      <alignment horizontal="center" vertical="center" shrinkToFit="1"/>
    </xf>
    <xf numFmtId="0" fontId="3" fillId="0" borderId="75" xfId="1" applyFont="1" applyFill="1" applyBorder="1" applyAlignment="1" applyProtection="1">
      <alignment horizontal="center" vertical="center" shrinkToFit="1"/>
    </xf>
    <xf numFmtId="0" fontId="21" fillId="0" borderId="85" xfId="3" applyNumberFormat="1" applyFont="1" applyFill="1" applyBorder="1" applyAlignment="1">
      <alignment horizontal="center" vertical="center" shrinkToFit="1"/>
    </xf>
    <xf numFmtId="0" fontId="21" fillId="0" borderId="86" xfId="3" applyNumberFormat="1" applyFont="1" applyFill="1" applyBorder="1" applyAlignment="1">
      <alignment horizontal="center" vertical="center" shrinkToFit="1"/>
    </xf>
    <xf numFmtId="20" fontId="21" fillId="0" borderId="87" xfId="3" applyNumberFormat="1" applyFont="1" applyFill="1" applyBorder="1" applyAlignment="1">
      <alignment horizontal="center" vertical="center"/>
    </xf>
    <xf numFmtId="0" fontId="18" fillId="0" borderId="50" xfId="3" applyFont="1" applyFill="1" applyBorder="1" applyAlignment="1">
      <alignment horizontal="center" vertical="center" shrinkToFit="1"/>
    </xf>
    <xf numFmtId="0" fontId="18" fillId="0" borderId="87" xfId="3" applyFont="1" applyFill="1" applyBorder="1" applyAlignment="1">
      <alignment horizontal="center" vertical="center" shrinkToFit="1"/>
    </xf>
    <xf numFmtId="0" fontId="21" fillId="0" borderId="88" xfId="3" applyFont="1" applyFill="1" applyBorder="1" applyAlignment="1">
      <alignment horizontal="center" vertical="center"/>
    </xf>
    <xf numFmtId="20" fontId="21" fillId="0" borderId="89" xfId="3" applyNumberFormat="1" applyFont="1" applyFill="1" applyBorder="1" applyAlignment="1">
      <alignment horizontal="center" vertical="center"/>
    </xf>
    <xf numFmtId="0" fontId="21" fillId="0" borderId="92" xfId="3" applyNumberFormat="1" applyFont="1" applyFill="1" applyBorder="1" applyAlignment="1">
      <alignment horizontal="center" vertical="center" shrinkToFit="1"/>
    </xf>
    <xf numFmtId="0" fontId="21" fillId="0" borderId="19" xfId="3" applyNumberFormat="1" applyFont="1" applyFill="1" applyBorder="1" applyAlignment="1">
      <alignment horizontal="center" vertical="center" shrinkToFit="1"/>
    </xf>
    <xf numFmtId="0" fontId="18" fillId="0" borderId="88" xfId="3" applyFont="1" applyFill="1" applyBorder="1" applyAlignment="1">
      <alignment horizontal="center" vertical="center" shrinkToFit="1"/>
    </xf>
    <xf numFmtId="0" fontId="18" fillId="0" borderId="89" xfId="3" applyFont="1" applyFill="1" applyBorder="1" applyAlignment="1">
      <alignment horizontal="center" vertical="center" shrinkToFit="1"/>
    </xf>
    <xf numFmtId="0" fontId="21" fillId="0" borderId="0" xfId="0" applyFont="1" applyFill="1">
      <alignment vertical="center"/>
    </xf>
    <xf numFmtId="0" fontId="23" fillId="0" borderId="0" xfId="0" applyFont="1" applyFill="1" applyBorder="1" applyAlignment="1">
      <alignment horizontal="center" vertical="center" shrinkToFit="1"/>
    </xf>
    <xf numFmtId="0" fontId="21" fillId="0" borderId="93" xfId="3" applyFont="1" applyFill="1" applyBorder="1" applyAlignment="1">
      <alignment horizontal="center" vertical="center" shrinkToFit="1"/>
    </xf>
    <xf numFmtId="20" fontId="21" fillId="14" borderId="87" xfId="3" applyNumberFormat="1" applyFont="1" applyFill="1" applyBorder="1" applyAlignment="1">
      <alignment horizontal="center" vertical="center"/>
    </xf>
    <xf numFmtId="0" fontId="18" fillId="14" borderId="50" xfId="3" applyFont="1" applyFill="1" applyBorder="1" applyAlignment="1">
      <alignment horizontal="center" vertical="center" shrinkToFit="1"/>
    </xf>
    <xf numFmtId="0" fontId="18" fillId="14" borderId="87" xfId="3" applyFont="1" applyFill="1" applyBorder="1" applyAlignment="1">
      <alignment horizontal="center" vertical="center" shrinkToFit="1"/>
    </xf>
    <xf numFmtId="0" fontId="21" fillId="14" borderId="85" xfId="3" applyNumberFormat="1" applyFont="1" applyFill="1" applyBorder="1" applyAlignment="1">
      <alignment horizontal="center" vertical="center" shrinkToFit="1"/>
    </xf>
    <xf numFmtId="0" fontId="21" fillId="14" borderId="86" xfId="3" applyNumberFormat="1" applyFont="1" applyFill="1" applyBorder="1" applyAlignment="1">
      <alignment horizontal="center" vertical="center" shrinkToFit="1"/>
    </xf>
    <xf numFmtId="0" fontId="23" fillId="14" borderId="0" xfId="0" applyFont="1" applyFill="1" applyBorder="1" applyAlignment="1">
      <alignment horizontal="center" vertical="center" shrinkToFit="1"/>
    </xf>
    <xf numFmtId="0" fontId="21" fillId="0" borderId="94" xfId="3" applyFont="1" applyFill="1" applyBorder="1" applyAlignment="1">
      <alignment horizontal="center" vertical="center" shrinkToFit="1"/>
    </xf>
    <xf numFmtId="0" fontId="21" fillId="8" borderId="44" xfId="3" applyFont="1" applyFill="1" applyBorder="1" applyAlignment="1">
      <alignment horizontal="center" vertical="center" shrinkToFit="1"/>
    </xf>
    <xf numFmtId="0" fontId="21" fillId="8" borderId="46" xfId="3" applyFont="1" applyFill="1" applyBorder="1" applyAlignment="1">
      <alignment horizontal="center" vertical="center" shrinkToFit="1"/>
    </xf>
    <xf numFmtId="0" fontId="21" fillId="8" borderId="50" xfId="3" applyFont="1" applyFill="1" applyBorder="1" applyAlignment="1">
      <alignment horizontal="center" vertical="center"/>
    </xf>
    <xf numFmtId="0" fontId="21" fillId="8" borderId="54" xfId="3" applyNumberFormat="1" applyFont="1" applyFill="1" applyBorder="1" applyAlignment="1">
      <alignment horizontal="center" vertical="center" shrinkToFit="1"/>
    </xf>
    <xf numFmtId="0" fontId="21" fillId="8" borderId="48" xfId="3" applyFont="1" applyFill="1" applyBorder="1" applyAlignment="1">
      <alignment horizontal="center" vertical="center"/>
    </xf>
    <xf numFmtId="20" fontId="21" fillId="8" borderId="49" xfId="3" applyNumberFormat="1" applyFont="1" applyFill="1" applyBorder="1" applyAlignment="1">
      <alignment horizontal="center" vertical="center"/>
    </xf>
    <xf numFmtId="0" fontId="18" fillId="8" borderId="48" xfId="3" applyFont="1" applyFill="1" applyBorder="1" applyAlignment="1">
      <alignment horizontal="center" vertical="center" shrinkToFit="1"/>
    </xf>
    <xf numFmtId="0" fontId="18" fillId="8" borderId="49" xfId="3" applyFont="1" applyFill="1" applyBorder="1" applyAlignment="1">
      <alignment horizontal="center" vertical="center" shrinkToFit="1"/>
    </xf>
    <xf numFmtId="0" fontId="21" fillId="8" borderId="55" xfId="3" applyFont="1" applyFill="1" applyBorder="1" applyAlignment="1">
      <alignment horizontal="center" vertical="center"/>
    </xf>
    <xf numFmtId="20" fontId="21" fillId="8" borderId="56" xfId="3" applyNumberFormat="1" applyFont="1" applyFill="1" applyBorder="1" applyAlignment="1">
      <alignment horizontal="center" vertical="center"/>
    </xf>
    <xf numFmtId="0" fontId="21" fillId="8" borderId="62" xfId="3" applyNumberFormat="1" applyFont="1" applyFill="1" applyBorder="1" applyAlignment="1">
      <alignment horizontal="center" vertical="center" shrinkToFit="1"/>
    </xf>
    <xf numFmtId="0" fontId="18" fillId="8" borderId="55" xfId="3" applyFont="1" applyFill="1" applyBorder="1" applyAlignment="1">
      <alignment horizontal="center" vertical="center" shrinkToFit="1"/>
    </xf>
    <xf numFmtId="0" fontId="18" fillId="8" borderId="56" xfId="3" applyFont="1" applyFill="1" applyBorder="1" applyAlignment="1">
      <alignment horizontal="center" vertical="center" shrinkToFit="1"/>
    </xf>
    <xf numFmtId="177" fontId="21" fillId="0" borderId="46" xfId="3" applyNumberFormat="1" applyFont="1" applyFill="1" applyBorder="1" applyAlignment="1">
      <alignment horizontal="center" vertical="center" shrinkToFit="1"/>
    </xf>
    <xf numFmtId="0" fontId="21" fillId="8" borderId="45" xfId="3" applyFont="1" applyFill="1" applyBorder="1" applyAlignment="1">
      <alignment horizontal="center" vertical="center" shrinkToFit="1"/>
    </xf>
    <xf numFmtId="0" fontId="21" fillId="8" borderId="65" xfId="3" applyFont="1" applyFill="1" applyBorder="1" applyAlignment="1">
      <alignment horizontal="center" vertical="center"/>
    </xf>
    <xf numFmtId="20" fontId="21" fillId="8" borderId="66" xfId="3" applyNumberFormat="1" applyFont="1" applyFill="1" applyBorder="1" applyAlignment="1">
      <alignment horizontal="center" vertical="center"/>
    </xf>
    <xf numFmtId="0" fontId="21" fillId="8" borderId="70" xfId="3" applyNumberFormat="1" applyFont="1" applyFill="1" applyBorder="1" applyAlignment="1">
      <alignment horizontal="center" vertical="center" shrinkToFit="1"/>
    </xf>
    <xf numFmtId="0" fontId="18" fillId="8" borderId="65" xfId="3" applyFont="1" applyFill="1" applyBorder="1" applyAlignment="1">
      <alignment horizontal="center" vertical="center" shrinkToFit="1"/>
    </xf>
    <xf numFmtId="0" fontId="18" fillId="8" borderId="66" xfId="3" applyFont="1" applyFill="1" applyBorder="1" applyAlignment="1">
      <alignment horizontal="center" vertical="center" shrinkToFit="1"/>
    </xf>
    <xf numFmtId="0" fontId="12" fillId="0" borderId="0" xfId="1" applyFont="1" applyBorder="1" applyAlignment="1" applyProtection="1">
      <alignment horizontal="center" vertical="center"/>
    </xf>
    <xf numFmtId="0" fontId="3" fillId="15" borderId="14" xfId="1" applyFont="1" applyFill="1" applyBorder="1" applyAlignment="1" applyProtection="1">
      <alignment horizontal="center" vertical="center" shrinkToFit="1"/>
      <protection locked="0"/>
    </xf>
    <xf numFmtId="0" fontId="1" fillId="15" borderId="19" xfId="1" applyFill="1" applyBorder="1" applyAlignment="1" applyProtection="1">
      <alignment horizontal="center" vertical="center" shrinkToFit="1"/>
    </xf>
    <xf numFmtId="0" fontId="3" fillId="15" borderId="15" xfId="1" applyFont="1" applyFill="1" applyBorder="1" applyAlignment="1" applyProtection="1">
      <alignment horizontal="center" vertical="center" shrinkToFit="1"/>
      <protection locked="0"/>
    </xf>
    <xf numFmtId="0" fontId="3" fillId="15" borderId="19" xfId="1" applyFont="1" applyFill="1" applyBorder="1" applyAlignment="1" applyProtection="1">
      <alignment horizontal="center" vertical="center" shrinkToFit="1"/>
    </xf>
    <xf numFmtId="0" fontId="3" fillId="15" borderId="15" xfId="1" applyFont="1" applyFill="1" applyBorder="1" applyAlignment="1" applyProtection="1">
      <alignment horizontal="center" vertical="center" shrinkToFit="1"/>
    </xf>
    <xf numFmtId="0" fontId="3" fillId="15" borderId="76" xfId="1" applyFont="1" applyFill="1" applyBorder="1" applyAlignment="1" applyProtection="1">
      <alignment horizontal="center" vertical="center" shrinkToFit="1"/>
    </xf>
    <xf numFmtId="0" fontId="1" fillId="15" borderId="43" xfId="1" applyFill="1" applyBorder="1" applyAlignment="1" applyProtection="1">
      <alignment horizontal="center" vertical="center" shrinkToFit="1"/>
    </xf>
    <xf numFmtId="0" fontId="3" fillId="15" borderId="75" xfId="1" applyFont="1" applyFill="1" applyBorder="1" applyAlignment="1" applyProtection="1">
      <alignment horizontal="center" vertical="center" shrinkToFit="1"/>
    </xf>
    <xf numFmtId="0" fontId="20" fillId="0" borderId="95" xfId="0" applyFont="1" applyFill="1" applyBorder="1" applyAlignment="1">
      <alignment horizontal="left" vertical="center" shrinkToFit="1"/>
    </xf>
    <xf numFmtId="0" fontId="19" fillId="0" borderId="44" xfId="0" applyFont="1" applyFill="1" applyBorder="1" applyAlignment="1">
      <alignment vertical="center" shrinkToFit="1"/>
    </xf>
    <xf numFmtId="0" fontId="19" fillId="10" borderId="96" xfId="0" applyFont="1" applyFill="1" applyBorder="1" applyAlignment="1">
      <alignment vertical="center" shrinkToFit="1"/>
    </xf>
    <xf numFmtId="0" fontId="19" fillId="0" borderId="26" xfId="0" applyFont="1" applyFill="1" applyBorder="1" applyAlignment="1">
      <alignment vertical="center" shrinkToFit="1"/>
    </xf>
    <xf numFmtId="0" fontId="19" fillId="8" borderId="44" xfId="0" applyFont="1" applyFill="1" applyBorder="1" applyAlignment="1">
      <alignment vertical="center" shrinkToFit="1"/>
    </xf>
    <xf numFmtId="0" fontId="21" fillId="0" borderId="97" xfId="3" applyFont="1" applyFill="1" applyBorder="1" applyAlignment="1">
      <alignment horizontal="center" vertical="center" shrinkToFit="1"/>
    </xf>
    <xf numFmtId="176" fontId="1" fillId="3" borderId="19" xfId="1" applyNumberFormat="1" applyFill="1" applyBorder="1" applyAlignment="1" applyProtection="1">
      <alignment horizontal="center" vertical="center"/>
      <protection locked="0"/>
    </xf>
    <xf numFmtId="0" fontId="11" fillId="0" borderId="13" xfId="1" applyFont="1" applyBorder="1" applyAlignment="1" applyProtection="1">
      <alignment horizontal="center" vertical="center" shrinkToFit="1"/>
    </xf>
    <xf numFmtId="0" fontId="11" fillId="0" borderId="16" xfId="1" applyFont="1" applyBorder="1" applyAlignment="1" applyProtection="1">
      <alignment horizontal="center" vertical="center" shrinkToFit="1"/>
    </xf>
    <xf numFmtId="0" fontId="11" fillId="0" borderId="14" xfId="1" applyFont="1" applyBorder="1" applyAlignment="1" applyProtection="1">
      <alignment horizontal="center" vertical="center" shrinkToFit="1"/>
    </xf>
    <xf numFmtId="0" fontId="11" fillId="0" borderId="22" xfId="1" applyFont="1" applyBorder="1" applyAlignment="1" applyProtection="1">
      <alignment horizontal="center" vertical="center" shrinkToFit="1"/>
    </xf>
    <xf numFmtId="0" fontId="12" fillId="0" borderId="0" xfId="1" applyFont="1" applyBorder="1" applyAlignment="1" applyProtection="1">
      <alignment horizontal="center" vertical="center"/>
    </xf>
    <xf numFmtId="0" fontId="1" fillId="0" borderId="23" xfId="1" applyFont="1" applyBorder="1" applyAlignment="1" applyProtection="1">
      <alignment horizontal="center" vertical="center"/>
    </xf>
    <xf numFmtId="0" fontId="1" fillId="0" borderId="73" xfId="1" applyBorder="1" applyAlignment="1" applyProtection="1">
      <alignment horizontal="center" vertical="center"/>
    </xf>
    <xf numFmtId="0" fontId="10" fillId="3" borderId="24" xfId="1" applyNumberFormat="1" applyFont="1" applyFill="1" applyBorder="1" applyAlignment="1" applyProtection="1">
      <alignment horizontal="center" vertical="center" shrinkToFit="1"/>
      <protection locked="0"/>
    </xf>
    <xf numFmtId="0" fontId="10" fillId="3" borderId="25" xfId="1" applyNumberFormat="1" applyFont="1" applyFill="1" applyBorder="1" applyAlignment="1" applyProtection="1">
      <alignment horizontal="center" vertical="center" shrinkToFit="1"/>
      <protection locked="0"/>
    </xf>
    <xf numFmtId="0" fontId="10" fillId="3" borderId="79" xfId="1" applyNumberFormat="1" applyFont="1" applyFill="1" applyBorder="1" applyAlignment="1" applyProtection="1">
      <alignment horizontal="center" vertical="center" shrinkToFit="1"/>
      <protection locked="0"/>
    </xf>
    <xf numFmtId="0" fontId="10" fillId="3" borderId="74" xfId="1" applyNumberFormat="1" applyFont="1" applyFill="1" applyBorder="1" applyAlignment="1" applyProtection="1">
      <alignment horizontal="center" vertical="center" shrinkToFit="1"/>
      <protection locked="0"/>
    </xf>
    <xf numFmtId="0" fontId="10" fillId="3" borderId="43" xfId="1" applyNumberFormat="1" applyFont="1" applyFill="1" applyBorder="1" applyAlignment="1" applyProtection="1">
      <alignment horizontal="center" vertical="center" shrinkToFit="1"/>
      <protection locked="0"/>
    </xf>
    <xf numFmtId="0" fontId="10" fillId="3" borderId="77" xfId="1" applyNumberFormat="1" applyFont="1" applyFill="1" applyBorder="1" applyAlignment="1" applyProtection="1">
      <alignment horizontal="center" vertical="center" shrinkToFit="1"/>
      <protection locked="0"/>
    </xf>
    <xf numFmtId="0" fontId="11" fillId="0" borderId="20" xfId="1" applyFont="1" applyFill="1" applyBorder="1" applyAlignment="1" applyProtection="1">
      <alignment horizontal="center" vertical="center" shrinkToFit="1"/>
    </xf>
    <xf numFmtId="0" fontId="11" fillId="0" borderId="21" xfId="1" applyFont="1" applyFill="1" applyBorder="1" applyAlignment="1" applyProtection="1">
      <alignment horizontal="center" vertical="center" shrinkToFit="1"/>
    </xf>
    <xf numFmtId="0" fontId="11" fillId="0" borderId="42" xfId="1" applyFont="1" applyFill="1" applyBorder="1" applyAlignment="1" applyProtection="1">
      <alignment horizontal="center" vertical="center" shrinkToFit="1"/>
    </xf>
    <xf numFmtId="0" fontId="11" fillId="0" borderId="36" xfId="1" applyFont="1" applyFill="1" applyBorder="1" applyAlignment="1" applyProtection="1">
      <alignment horizontal="center" vertical="center" shrinkToFit="1"/>
    </xf>
    <xf numFmtId="0" fontId="11" fillId="0" borderId="27" xfId="1" applyFont="1" applyFill="1" applyBorder="1" applyAlignment="1" applyProtection="1">
      <alignment horizontal="center" vertical="center" shrinkToFit="1"/>
    </xf>
    <xf numFmtId="0" fontId="11" fillId="0" borderId="26" xfId="1" applyFont="1" applyFill="1" applyBorder="1" applyAlignment="1" applyProtection="1">
      <alignment horizontal="center" vertical="center" shrinkToFit="1"/>
    </xf>
    <xf numFmtId="0" fontId="11" fillId="0" borderId="76" xfId="1" applyFont="1" applyFill="1" applyBorder="1" applyAlignment="1" applyProtection="1">
      <alignment horizontal="center" vertical="center" shrinkToFit="1"/>
    </xf>
    <xf numFmtId="0" fontId="11" fillId="0" borderId="75" xfId="1" applyFont="1" applyFill="1" applyBorder="1" applyAlignment="1" applyProtection="1">
      <alignment horizontal="center" vertical="center" shrinkToFit="1"/>
    </xf>
    <xf numFmtId="0" fontId="11" fillId="0" borderId="27" xfId="1" applyFont="1" applyBorder="1" applyAlignment="1" applyProtection="1">
      <alignment horizontal="center" vertical="center" shrinkToFit="1"/>
    </xf>
    <xf numFmtId="0" fontId="11" fillId="0" borderId="79" xfId="1" applyFont="1" applyBorder="1" applyAlignment="1" applyProtection="1">
      <alignment horizontal="center" vertical="center" shrinkToFit="1"/>
    </xf>
    <xf numFmtId="0" fontId="11" fillId="0" borderId="76" xfId="1" applyFont="1" applyBorder="1" applyAlignment="1" applyProtection="1">
      <alignment horizontal="center" vertical="center" shrinkToFit="1"/>
    </xf>
    <xf numFmtId="0" fontId="11" fillId="0" borderId="77" xfId="1" applyFont="1" applyBorder="1" applyAlignment="1" applyProtection="1">
      <alignment horizontal="center" vertical="center" shrinkToFit="1"/>
    </xf>
    <xf numFmtId="0" fontId="1" fillId="0" borderId="17" xfId="1" applyBorder="1" applyAlignment="1" applyProtection="1">
      <alignment horizontal="center" vertical="center"/>
    </xf>
    <xf numFmtId="0" fontId="10" fillId="3" borderId="18" xfId="1" applyNumberFormat="1" applyFont="1" applyFill="1" applyBorder="1" applyAlignment="1" applyProtection="1">
      <alignment horizontal="center" vertical="center" shrinkToFit="1"/>
      <protection locked="0"/>
    </xf>
    <xf numFmtId="0" fontId="10" fillId="3" borderId="19" xfId="1" applyNumberFormat="1" applyFont="1" applyFill="1" applyBorder="1" applyAlignment="1" applyProtection="1">
      <alignment horizontal="center" vertical="center" shrinkToFit="1"/>
      <protection locked="0"/>
    </xf>
    <xf numFmtId="0" fontId="10" fillId="3" borderId="22" xfId="1" applyNumberFormat="1" applyFont="1" applyFill="1" applyBorder="1" applyAlignment="1" applyProtection="1">
      <alignment horizontal="center" vertical="center" shrinkToFit="1"/>
      <protection locked="0"/>
    </xf>
    <xf numFmtId="0" fontId="11" fillId="0" borderId="13" xfId="1" applyFont="1" applyFill="1" applyBorder="1" applyAlignment="1" applyProtection="1">
      <alignment horizontal="center" vertical="center" shrinkToFit="1"/>
    </xf>
    <xf numFmtId="0" fontId="11" fillId="0" borderId="12" xfId="1" applyFont="1" applyFill="1" applyBorder="1" applyAlignment="1" applyProtection="1">
      <alignment horizontal="center" vertical="center" shrinkToFit="1"/>
    </xf>
    <xf numFmtId="0" fontId="11" fillId="0" borderId="14" xfId="1" applyFont="1" applyFill="1" applyBorder="1" applyAlignment="1" applyProtection="1">
      <alignment horizontal="center" vertical="center" shrinkToFit="1"/>
    </xf>
    <xf numFmtId="0" fontId="11" fillId="0" borderId="15" xfId="1" applyFont="1" applyFill="1" applyBorder="1" applyAlignment="1" applyProtection="1">
      <alignment horizontal="center" vertical="center" shrinkToFit="1"/>
    </xf>
    <xf numFmtId="0" fontId="1" fillId="0" borderId="23" xfId="1" applyBorder="1" applyAlignment="1" applyProtection="1">
      <alignment horizontal="center" vertical="center"/>
    </xf>
    <xf numFmtId="0" fontId="7" fillId="0" borderId="5" xfId="1" applyFont="1" applyBorder="1" applyAlignment="1" applyProtection="1">
      <alignment horizontal="center" vertical="center"/>
    </xf>
    <xf numFmtId="0" fontId="7" fillId="0" borderId="4" xfId="1" applyFont="1" applyBorder="1" applyAlignment="1" applyProtection="1">
      <alignment horizontal="center" vertical="center" wrapText="1"/>
    </xf>
    <xf numFmtId="0" fontId="7" fillId="0" borderId="3"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6" xfId="1" applyFont="1" applyBorder="1" applyAlignment="1" applyProtection="1">
      <alignment horizontal="center" vertical="center"/>
    </xf>
    <xf numFmtId="0" fontId="1" fillId="0" borderId="8" xfId="1" applyBorder="1" applyAlignment="1" applyProtection="1">
      <alignment horizontal="center" vertical="center"/>
    </xf>
    <xf numFmtId="0" fontId="10" fillId="3" borderId="9" xfId="1" applyNumberFormat="1" applyFont="1" applyFill="1" applyBorder="1" applyAlignment="1" applyProtection="1">
      <alignment horizontal="center" vertical="center" shrinkToFit="1"/>
      <protection locked="0"/>
    </xf>
    <xf numFmtId="0" fontId="10" fillId="3" borderId="10" xfId="1" applyNumberFormat="1" applyFont="1" applyFill="1" applyBorder="1" applyAlignment="1" applyProtection="1">
      <alignment horizontal="center" vertical="center" shrinkToFit="1"/>
      <protection locked="0"/>
    </xf>
    <xf numFmtId="0" fontId="10" fillId="3" borderId="78" xfId="1" applyNumberFormat="1" applyFont="1" applyFill="1" applyBorder="1" applyAlignment="1" applyProtection="1">
      <alignment horizontal="center" vertical="center" shrinkToFit="1"/>
      <protection locked="0"/>
    </xf>
    <xf numFmtId="0" fontId="8" fillId="0" borderId="4"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protection locked="0"/>
    </xf>
    <xf numFmtId="0" fontId="8" fillId="0" borderId="2" xfId="1" applyFont="1" applyFill="1" applyBorder="1" applyAlignment="1" applyProtection="1">
      <alignment horizontal="center" vertical="center" shrinkToFit="1"/>
      <protection locked="0"/>
    </xf>
    <xf numFmtId="0" fontId="8" fillId="0" borderId="3" xfId="1" applyFont="1" applyFill="1" applyBorder="1" applyAlignment="1" applyProtection="1">
      <alignment horizontal="center" vertical="center" shrinkToFit="1"/>
      <protection locked="0"/>
    </xf>
    <xf numFmtId="0" fontId="3" fillId="0" borderId="0" xfId="1" applyFont="1" applyAlignment="1" applyProtection="1">
      <alignment horizontal="center" vertical="center"/>
    </xf>
    <xf numFmtId="0" fontId="7" fillId="0" borderId="1" xfId="1" applyFont="1" applyBorder="1" applyAlignment="1" applyProtection="1">
      <alignment horizontal="center" vertical="center"/>
    </xf>
    <xf numFmtId="0" fontId="7" fillId="0" borderId="2" xfId="1" applyFont="1" applyBorder="1" applyAlignment="1" applyProtection="1">
      <alignment horizontal="center" vertical="center"/>
    </xf>
    <xf numFmtId="0" fontId="21" fillId="0" borderId="60" xfId="3" applyNumberFormat="1" applyFont="1" applyFill="1" applyBorder="1" applyAlignment="1">
      <alignment horizontal="center" vertical="center" shrinkToFit="1"/>
    </xf>
    <xf numFmtId="0" fontId="21" fillId="0" borderId="61" xfId="3" applyNumberFormat="1" applyFont="1" applyFill="1" applyBorder="1" applyAlignment="1">
      <alignment horizontal="center" vertical="center" shrinkToFit="1"/>
    </xf>
    <xf numFmtId="0" fontId="21" fillId="0" borderId="67" xfId="3" applyNumberFormat="1" applyFont="1" applyFill="1" applyBorder="1" applyAlignment="1">
      <alignment horizontal="center" vertical="center" shrinkToFit="1"/>
    </xf>
    <xf numFmtId="0" fontId="21" fillId="0" borderId="68" xfId="3" applyNumberFormat="1" applyFont="1" applyFill="1" applyBorder="1" applyAlignment="1">
      <alignment horizontal="center" vertical="center" shrinkToFit="1"/>
    </xf>
    <xf numFmtId="0" fontId="23" fillId="0" borderId="19" xfId="3" applyNumberFormat="1" applyFont="1" applyFill="1" applyBorder="1" applyAlignment="1">
      <alignment horizontal="left" vertical="center"/>
    </xf>
    <xf numFmtId="0" fontId="21" fillId="0" borderId="83" xfId="3" applyNumberFormat="1" applyFont="1" applyFill="1" applyBorder="1" applyAlignment="1">
      <alignment horizontal="center" vertical="center" shrinkToFit="1"/>
    </xf>
    <xf numFmtId="0" fontId="21" fillId="0" borderId="84" xfId="3" applyNumberFormat="1" applyFont="1" applyFill="1" applyBorder="1" applyAlignment="1">
      <alignment horizontal="center" vertical="center" shrinkToFit="1"/>
    </xf>
    <xf numFmtId="0" fontId="21" fillId="0" borderId="0" xfId="3" applyNumberFormat="1" applyFont="1" applyFill="1" applyBorder="1" applyAlignment="1">
      <alignment horizontal="center" vertical="center" shrinkToFit="1"/>
    </xf>
    <xf numFmtId="0" fontId="21" fillId="0" borderId="64" xfId="3" applyNumberFormat="1" applyFont="1" applyFill="1" applyBorder="1" applyAlignment="1">
      <alignment horizontal="center" vertical="center" shrinkToFit="1"/>
    </xf>
    <xf numFmtId="0" fontId="21" fillId="0" borderId="57" xfId="3" applyNumberFormat="1" applyFont="1" applyFill="1" applyBorder="1" applyAlignment="1">
      <alignment horizontal="center" vertical="center" shrinkToFit="1"/>
    </xf>
    <xf numFmtId="0" fontId="21" fillId="0" borderId="58" xfId="3" applyNumberFormat="1" applyFont="1" applyFill="1" applyBorder="1" applyAlignment="1">
      <alignment horizontal="center" vertical="center" shrinkToFit="1"/>
    </xf>
    <xf numFmtId="0" fontId="21" fillId="0" borderId="63" xfId="3" applyNumberFormat="1" applyFont="1" applyFill="1" applyBorder="1" applyAlignment="1">
      <alignment horizontal="center" vertical="center" shrinkToFit="1"/>
    </xf>
    <xf numFmtId="0" fontId="23" fillId="2" borderId="20" xfId="3" applyFont="1" applyFill="1" applyBorder="1" applyAlignment="1">
      <alignment horizontal="center" vertical="center"/>
    </xf>
    <xf numFmtId="0" fontId="23" fillId="2" borderId="21" xfId="3" applyFont="1" applyFill="1" applyBorder="1" applyAlignment="1">
      <alignment horizontal="center" vertical="center"/>
    </xf>
    <xf numFmtId="0" fontId="23" fillId="2" borderId="20" xfId="3" applyNumberFormat="1" applyFont="1" applyFill="1" applyBorder="1" applyAlignment="1">
      <alignment horizontal="center" vertical="center" shrinkToFit="1"/>
    </xf>
    <xf numFmtId="0" fontId="23" fillId="2" borderId="47" xfId="3" applyNumberFormat="1" applyFont="1" applyFill="1" applyBorder="1" applyAlignment="1">
      <alignment horizontal="center" vertical="center" shrinkToFit="1"/>
    </xf>
    <xf numFmtId="0" fontId="23" fillId="2" borderId="21" xfId="3" applyNumberFormat="1" applyFont="1" applyFill="1" applyBorder="1" applyAlignment="1">
      <alignment horizontal="center" vertical="center" shrinkToFit="1"/>
    </xf>
    <xf numFmtId="0" fontId="25" fillId="2" borderId="20" xfId="3" applyFont="1" applyFill="1" applyBorder="1" applyAlignment="1">
      <alignment horizontal="center" vertical="center" shrinkToFit="1"/>
    </xf>
    <xf numFmtId="0" fontId="25" fillId="2" borderId="21" xfId="3" applyFont="1" applyFill="1" applyBorder="1" applyAlignment="1">
      <alignment horizontal="center" vertical="center" shrinkToFit="1"/>
    </xf>
    <xf numFmtId="0" fontId="21" fillId="0" borderId="25" xfId="3" applyNumberFormat="1" applyFont="1" applyFill="1" applyBorder="1" applyAlignment="1">
      <alignment horizontal="center" vertical="center" shrinkToFit="1"/>
    </xf>
    <xf numFmtId="0" fontId="21" fillId="0" borderId="51" xfId="3" applyNumberFormat="1" applyFont="1" applyFill="1" applyBorder="1" applyAlignment="1">
      <alignment horizontal="center" vertical="center" shrinkToFit="1"/>
    </xf>
    <xf numFmtId="0" fontId="21" fillId="0" borderId="53" xfId="3" applyNumberFormat="1" applyFont="1" applyFill="1" applyBorder="1" applyAlignment="1">
      <alignment horizontal="center" vertical="center" shrinkToFit="1"/>
    </xf>
    <xf numFmtId="0" fontId="25" fillId="12" borderId="20" xfId="3" applyFont="1" applyFill="1" applyBorder="1" applyAlignment="1">
      <alignment horizontal="center" vertical="center" shrinkToFit="1"/>
    </xf>
    <xf numFmtId="0" fontId="25" fillId="12" borderId="21" xfId="3" applyFont="1" applyFill="1" applyBorder="1" applyAlignment="1">
      <alignment horizontal="center" vertical="center" shrinkToFit="1"/>
    </xf>
    <xf numFmtId="0" fontId="23" fillId="12" borderId="20" xfId="3" applyFont="1" applyFill="1" applyBorder="1" applyAlignment="1">
      <alignment horizontal="center" vertical="center"/>
    </xf>
    <xf numFmtId="0" fontId="23" fillId="12" borderId="21" xfId="3" applyFont="1" applyFill="1" applyBorder="1" applyAlignment="1">
      <alignment horizontal="center" vertical="center"/>
    </xf>
    <xf numFmtId="0" fontId="23" fillId="12" borderId="20" xfId="3" applyNumberFormat="1" applyFont="1" applyFill="1" applyBorder="1" applyAlignment="1">
      <alignment horizontal="center" vertical="center" shrinkToFit="1"/>
    </xf>
    <xf numFmtId="0" fontId="23" fillId="12" borderId="47" xfId="3" applyNumberFormat="1" applyFont="1" applyFill="1" applyBorder="1" applyAlignment="1">
      <alignment horizontal="center" vertical="center" shrinkToFit="1"/>
    </xf>
    <xf numFmtId="0" fontId="23" fillId="12" borderId="21" xfId="3" applyNumberFormat="1" applyFont="1" applyFill="1" applyBorder="1" applyAlignment="1">
      <alignment horizontal="center" vertical="center" shrinkToFit="1"/>
    </xf>
    <xf numFmtId="0" fontId="25" fillId="11" borderId="20" xfId="3" applyFont="1" applyFill="1" applyBorder="1" applyAlignment="1">
      <alignment horizontal="center" vertical="center" shrinkToFit="1"/>
    </xf>
    <xf numFmtId="0" fontId="25" fillId="11" borderId="21" xfId="3" applyFont="1" applyFill="1" applyBorder="1" applyAlignment="1">
      <alignment horizontal="center" vertical="center" shrinkToFit="1"/>
    </xf>
    <xf numFmtId="0" fontId="23" fillId="11" borderId="20" xfId="3" applyFont="1" applyFill="1" applyBorder="1" applyAlignment="1">
      <alignment horizontal="center" vertical="center"/>
    </xf>
    <xf numFmtId="0" fontId="23" fillId="11" borderId="21" xfId="3" applyFont="1" applyFill="1" applyBorder="1" applyAlignment="1">
      <alignment horizontal="center" vertical="center"/>
    </xf>
    <xf numFmtId="0" fontId="23" fillId="11" borderId="20" xfId="3" applyNumberFormat="1" applyFont="1" applyFill="1" applyBorder="1" applyAlignment="1">
      <alignment horizontal="center" vertical="center" shrinkToFit="1"/>
    </xf>
    <xf numFmtId="0" fontId="23" fillId="11" borderId="47" xfId="3" applyNumberFormat="1" applyFont="1" applyFill="1" applyBorder="1" applyAlignment="1">
      <alignment horizontal="center" vertical="center" shrinkToFit="1"/>
    </xf>
    <xf numFmtId="0" fontId="23" fillId="11" borderId="21" xfId="3" applyNumberFormat="1" applyFont="1" applyFill="1" applyBorder="1" applyAlignment="1">
      <alignment horizontal="center" vertical="center" shrinkToFit="1"/>
    </xf>
    <xf numFmtId="22" fontId="23" fillId="0" borderId="19" xfId="3" applyNumberFormat="1" applyFont="1" applyBorder="1" applyAlignment="1">
      <alignment horizontal="center" vertical="center"/>
    </xf>
    <xf numFmtId="0" fontId="23" fillId="0" borderId="19" xfId="3" applyFont="1" applyBorder="1" applyAlignment="1">
      <alignment horizontal="center" vertical="center"/>
    </xf>
    <xf numFmtId="0" fontId="21" fillId="0" borderId="71" xfId="3" applyNumberFormat="1" applyFont="1" applyFill="1" applyBorder="1" applyAlignment="1">
      <alignment horizontal="center" vertical="center" shrinkToFit="1"/>
    </xf>
    <xf numFmtId="0" fontId="21" fillId="0" borderId="72" xfId="3" applyNumberFormat="1" applyFont="1" applyFill="1" applyBorder="1" applyAlignment="1">
      <alignment horizontal="center" vertical="center" shrinkToFit="1"/>
    </xf>
    <xf numFmtId="0" fontId="21" fillId="14" borderId="60" xfId="3" applyNumberFormat="1" applyFont="1" applyFill="1" applyBorder="1" applyAlignment="1">
      <alignment horizontal="center" vertical="center" shrinkToFit="1"/>
    </xf>
    <xf numFmtId="0" fontId="21" fillId="14" borderId="61" xfId="3" applyNumberFormat="1" applyFont="1" applyFill="1" applyBorder="1" applyAlignment="1">
      <alignment horizontal="center" vertical="center" shrinkToFit="1"/>
    </xf>
    <xf numFmtId="0" fontId="21" fillId="14" borderId="67" xfId="3" applyNumberFormat="1" applyFont="1" applyFill="1" applyBorder="1" applyAlignment="1">
      <alignment horizontal="center" vertical="center" shrinkToFit="1"/>
    </xf>
    <xf numFmtId="0" fontId="21" fillId="14" borderId="68" xfId="3" applyNumberFormat="1" applyFont="1" applyFill="1" applyBorder="1" applyAlignment="1">
      <alignment horizontal="center" vertical="center" shrinkToFit="1"/>
    </xf>
    <xf numFmtId="0" fontId="21" fillId="14" borderId="71" xfId="3" applyNumberFormat="1" applyFont="1" applyFill="1" applyBorder="1" applyAlignment="1">
      <alignment horizontal="center" vertical="center" shrinkToFit="1"/>
    </xf>
    <xf numFmtId="0" fontId="21" fillId="14" borderId="72" xfId="3" applyNumberFormat="1" applyFont="1" applyFill="1" applyBorder="1" applyAlignment="1">
      <alignment horizontal="center" vertical="center" shrinkToFit="1"/>
    </xf>
    <xf numFmtId="0" fontId="21" fillId="14" borderId="25" xfId="3" applyNumberFormat="1" applyFont="1" applyFill="1" applyBorder="1" applyAlignment="1">
      <alignment horizontal="center" vertical="center" shrinkToFit="1"/>
    </xf>
    <xf numFmtId="0" fontId="21" fillId="14" borderId="51" xfId="3" applyNumberFormat="1" applyFont="1" applyFill="1" applyBorder="1" applyAlignment="1">
      <alignment horizontal="center" vertical="center" shrinkToFit="1"/>
    </xf>
    <xf numFmtId="0" fontId="21" fillId="14" borderId="53" xfId="3" applyNumberFormat="1" applyFont="1" applyFill="1" applyBorder="1" applyAlignment="1">
      <alignment horizontal="center" vertical="center" shrinkToFit="1"/>
    </xf>
    <xf numFmtId="0" fontId="21" fillId="14" borderId="83" xfId="3" applyNumberFormat="1" applyFont="1" applyFill="1" applyBorder="1" applyAlignment="1">
      <alignment horizontal="center" vertical="center" shrinkToFit="1"/>
    </xf>
    <xf numFmtId="0" fontId="21" fillId="14" borderId="84" xfId="3" applyNumberFormat="1" applyFont="1" applyFill="1" applyBorder="1" applyAlignment="1">
      <alignment horizontal="center" vertical="center" shrinkToFit="1"/>
    </xf>
    <xf numFmtId="0" fontId="21" fillId="0" borderId="90" xfId="3" applyNumberFormat="1" applyFont="1" applyFill="1" applyBorder="1" applyAlignment="1">
      <alignment horizontal="center" vertical="center" shrinkToFit="1"/>
    </xf>
    <xf numFmtId="0" fontId="21" fillId="0" borderId="91" xfId="3" applyNumberFormat="1" applyFont="1" applyFill="1" applyBorder="1" applyAlignment="1">
      <alignment horizontal="center" vertical="center" shrinkToFit="1"/>
    </xf>
    <xf numFmtId="0" fontId="23" fillId="12" borderId="27" xfId="3" applyNumberFormat="1" applyFont="1" applyFill="1" applyBorder="1" applyAlignment="1">
      <alignment horizontal="center" vertical="center" shrinkToFit="1"/>
    </xf>
    <xf numFmtId="0" fontId="23" fillId="12" borderId="25" xfId="3" applyNumberFormat="1" applyFont="1" applyFill="1" applyBorder="1" applyAlignment="1">
      <alignment horizontal="center" vertical="center" shrinkToFit="1"/>
    </xf>
    <xf numFmtId="0" fontId="23" fillId="12" borderId="26" xfId="3" applyNumberFormat="1" applyFont="1" applyFill="1" applyBorder="1" applyAlignment="1">
      <alignment horizontal="center" vertical="center" shrinkToFit="1"/>
    </xf>
    <xf numFmtId="0" fontId="21" fillId="8" borderId="25" xfId="3" applyNumberFormat="1" applyFont="1" applyFill="1" applyBorder="1" applyAlignment="1">
      <alignment horizontal="center" vertical="center" shrinkToFit="1"/>
    </xf>
    <xf numFmtId="0" fontId="21" fillId="8" borderId="51" xfId="3" applyNumberFormat="1" applyFont="1" applyFill="1" applyBorder="1" applyAlignment="1">
      <alignment horizontal="center" vertical="center" shrinkToFit="1"/>
    </xf>
    <xf numFmtId="0" fontId="42" fillId="8" borderId="53" xfId="3" applyNumberFormat="1" applyFont="1" applyFill="1" applyBorder="1" applyAlignment="1">
      <alignment horizontal="center" vertical="center" wrapText="1" shrinkToFit="1"/>
    </xf>
    <xf numFmtId="0" fontId="42" fillId="8" borderId="25" xfId="3" applyNumberFormat="1" applyFont="1" applyFill="1" applyBorder="1" applyAlignment="1">
      <alignment horizontal="center" vertical="center" wrapText="1" shrinkToFit="1"/>
    </xf>
    <xf numFmtId="0" fontId="42" fillId="8" borderId="51" xfId="3" applyNumberFormat="1" applyFont="1" applyFill="1" applyBorder="1" applyAlignment="1">
      <alignment horizontal="center" vertical="center" wrapText="1" shrinkToFit="1"/>
    </xf>
    <xf numFmtId="0" fontId="42" fillId="8" borderId="63" xfId="3" applyNumberFormat="1" applyFont="1" applyFill="1" applyBorder="1" applyAlignment="1">
      <alignment horizontal="center" vertical="center" wrapText="1" shrinkToFit="1"/>
    </xf>
    <xf numFmtId="0" fontId="42" fillId="8" borderId="0" xfId="3" applyNumberFormat="1" applyFont="1" applyFill="1" applyBorder="1" applyAlignment="1">
      <alignment horizontal="center" vertical="center" wrapText="1" shrinkToFit="1"/>
    </xf>
    <xf numFmtId="0" fontId="42" fillId="8" borderId="64" xfId="3" applyNumberFormat="1" applyFont="1" applyFill="1" applyBorder="1" applyAlignment="1">
      <alignment horizontal="center" vertical="center" wrapText="1" shrinkToFit="1"/>
    </xf>
    <xf numFmtId="0" fontId="42" fillId="8" borderId="90" xfId="3" applyNumberFormat="1" applyFont="1" applyFill="1" applyBorder="1" applyAlignment="1">
      <alignment horizontal="center" vertical="center" wrapText="1" shrinkToFit="1"/>
    </xf>
    <xf numFmtId="0" fontId="42" fillId="8" borderId="19" xfId="3" applyNumberFormat="1" applyFont="1" applyFill="1" applyBorder="1" applyAlignment="1">
      <alignment horizontal="center" vertical="center" wrapText="1" shrinkToFit="1"/>
    </xf>
    <xf numFmtId="0" fontId="42" fillId="8" borderId="91" xfId="3" applyNumberFormat="1" applyFont="1" applyFill="1" applyBorder="1" applyAlignment="1">
      <alignment horizontal="center" vertical="center" wrapText="1" shrinkToFit="1"/>
    </xf>
    <xf numFmtId="0" fontId="21" fillId="8" borderId="53" xfId="3" applyNumberFormat="1" applyFont="1" applyFill="1" applyBorder="1" applyAlignment="1">
      <alignment horizontal="center" vertical="center" shrinkToFit="1"/>
    </xf>
    <xf numFmtId="0" fontId="21" fillId="8" borderId="60" xfId="3" applyNumberFormat="1" applyFont="1" applyFill="1" applyBorder="1" applyAlignment="1">
      <alignment horizontal="center" vertical="center" shrinkToFit="1"/>
    </xf>
    <xf numFmtId="0" fontId="21" fillId="8" borderId="61" xfId="3" applyNumberFormat="1" applyFont="1" applyFill="1" applyBorder="1" applyAlignment="1">
      <alignment horizontal="center" vertical="center" shrinkToFit="1"/>
    </xf>
    <xf numFmtId="0" fontId="21" fillId="8" borderId="67" xfId="3" applyNumberFormat="1" applyFont="1" applyFill="1" applyBorder="1" applyAlignment="1">
      <alignment horizontal="center" vertical="center" shrinkToFit="1"/>
    </xf>
    <xf numFmtId="0" fontId="21" fillId="8" borderId="68" xfId="3" applyNumberFormat="1" applyFont="1" applyFill="1" applyBorder="1" applyAlignment="1">
      <alignment horizontal="center" vertical="center" shrinkToFit="1"/>
    </xf>
    <xf numFmtId="0" fontId="23" fillId="0" borderId="47" xfId="3" applyNumberFormat="1" applyFont="1" applyFill="1" applyBorder="1" applyAlignment="1">
      <alignment horizontal="left" vertical="center"/>
    </xf>
    <xf numFmtId="0" fontId="22" fillId="0" borderId="0" xfId="3" applyFont="1" applyAlignment="1">
      <alignment horizontal="center" vertical="center"/>
    </xf>
    <xf numFmtId="0" fontId="11" fillId="0" borderId="20" xfId="1" applyFont="1" applyFill="1" applyBorder="1" applyAlignment="1" applyProtection="1">
      <alignment horizontal="center" vertical="center"/>
    </xf>
    <xf numFmtId="0" fontId="11" fillId="0" borderId="21" xfId="1" applyFont="1" applyFill="1" applyBorder="1" applyAlignment="1" applyProtection="1">
      <alignment horizontal="center" vertical="center"/>
    </xf>
    <xf numFmtId="0" fontId="11" fillId="0" borderId="42" xfId="1" applyFont="1" applyFill="1" applyBorder="1" applyAlignment="1" applyProtection="1">
      <alignment horizontal="center" vertical="center"/>
    </xf>
    <xf numFmtId="0" fontId="11" fillId="0" borderId="36" xfId="1" applyFont="1" applyFill="1" applyBorder="1" applyAlignment="1" applyProtection="1">
      <alignment horizontal="center" vertical="center"/>
    </xf>
    <xf numFmtId="0" fontId="11" fillId="0" borderId="13" xfId="1" applyFont="1" applyFill="1" applyBorder="1" applyAlignment="1" applyProtection="1">
      <alignment horizontal="center" vertical="center"/>
    </xf>
    <xf numFmtId="0" fontId="11" fillId="0" borderId="12" xfId="1" applyFont="1" applyFill="1" applyBorder="1" applyAlignment="1" applyProtection="1">
      <alignment horizontal="center" vertical="center"/>
    </xf>
    <xf numFmtId="0" fontId="11" fillId="0" borderId="76" xfId="1" applyFont="1" applyFill="1" applyBorder="1" applyAlignment="1" applyProtection="1">
      <alignment horizontal="center" vertical="center"/>
    </xf>
    <xf numFmtId="0" fontId="11" fillId="0" borderId="75" xfId="1" applyFont="1" applyFill="1" applyBorder="1" applyAlignment="1" applyProtection="1">
      <alignment horizontal="center" vertical="center"/>
    </xf>
    <xf numFmtId="0" fontId="11" fillId="0" borderId="27" xfId="1" applyFont="1" applyFill="1" applyBorder="1" applyAlignment="1" applyProtection="1">
      <alignment horizontal="center" vertical="center"/>
    </xf>
    <xf numFmtId="0" fontId="11" fillId="0" borderId="26" xfId="1" applyFont="1" applyFill="1" applyBorder="1" applyAlignment="1" applyProtection="1">
      <alignment horizontal="center" vertical="center"/>
    </xf>
    <xf numFmtId="0" fontId="11" fillId="0" borderId="13" xfId="1" applyFont="1" applyBorder="1" applyAlignment="1" applyProtection="1">
      <alignment horizontal="center" vertical="center"/>
    </xf>
    <xf numFmtId="0" fontId="11" fillId="0" borderId="16" xfId="1" applyFont="1" applyBorder="1" applyAlignment="1" applyProtection="1">
      <alignment horizontal="center" vertical="center"/>
    </xf>
    <xf numFmtId="0" fontId="11" fillId="0" borderId="76" xfId="1" applyFont="1" applyBorder="1" applyAlignment="1" applyProtection="1">
      <alignment horizontal="center" vertical="center"/>
    </xf>
    <xf numFmtId="0" fontId="11" fillId="0" borderId="77" xfId="1" applyFont="1" applyBorder="1" applyAlignment="1" applyProtection="1">
      <alignment horizontal="center" vertical="center"/>
    </xf>
    <xf numFmtId="0" fontId="7" fillId="0" borderId="27" xfId="1" applyFont="1" applyFill="1" applyBorder="1" applyAlignment="1" applyProtection="1">
      <alignment horizontal="center" vertical="center" shrinkToFit="1"/>
    </xf>
    <xf numFmtId="0" fontId="7" fillId="0" borderId="25" xfId="1" applyFont="1" applyFill="1" applyBorder="1" applyAlignment="1" applyProtection="1">
      <alignment horizontal="center" vertical="center" shrinkToFit="1"/>
    </xf>
    <xf numFmtId="0" fontId="7" fillId="0" borderId="26" xfId="1" applyFont="1" applyFill="1" applyBorder="1" applyAlignment="1" applyProtection="1">
      <alignment horizontal="center" vertical="center" shrinkToFit="1"/>
    </xf>
    <xf numFmtId="0" fontId="7" fillId="15" borderId="27" xfId="1" applyFont="1" applyFill="1" applyBorder="1" applyAlignment="1" applyProtection="1">
      <alignment horizontal="center" vertical="center" shrinkToFit="1"/>
    </xf>
    <xf numFmtId="0" fontId="7" fillId="15" borderId="25" xfId="1" applyFont="1" applyFill="1" applyBorder="1" applyAlignment="1" applyProtection="1">
      <alignment horizontal="center" vertical="center" shrinkToFit="1"/>
    </xf>
    <xf numFmtId="0" fontId="7" fillId="15" borderId="26" xfId="1" applyFont="1" applyFill="1" applyBorder="1" applyAlignment="1" applyProtection="1">
      <alignment horizontal="center" vertical="center" shrinkToFit="1"/>
    </xf>
    <xf numFmtId="0" fontId="11" fillId="0" borderId="14" xfId="1" applyFont="1" applyFill="1" applyBorder="1" applyAlignment="1" applyProtection="1">
      <alignment horizontal="center" vertical="center"/>
    </xf>
    <xf numFmtId="0" fontId="11" fillId="0" borderId="15" xfId="1" applyFont="1" applyFill="1" applyBorder="1" applyAlignment="1" applyProtection="1">
      <alignment horizontal="center" vertical="center"/>
    </xf>
    <xf numFmtId="0" fontId="7" fillId="15" borderId="81" xfId="1" applyFont="1" applyFill="1" applyBorder="1" applyAlignment="1" applyProtection="1">
      <alignment horizontal="center" vertical="center" shrinkToFit="1"/>
    </xf>
    <xf numFmtId="0" fontId="11" fillId="0" borderId="14" xfId="1" applyFont="1" applyBorder="1" applyAlignment="1" applyProtection="1">
      <alignment horizontal="center" vertical="center"/>
    </xf>
    <xf numFmtId="0" fontId="11" fillId="0" borderId="22" xfId="1" applyFont="1" applyBorder="1" applyAlignment="1" applyProtection="1">
      <alignment horizontal="center" vertical="center"/>
    </xf>
    <xf numFmtId="56" fontId="7" fillId="0" borderId="81" xfId="1" applyNumberFormat="1" applyFont="1" applyFill="1" applyBorder="1" applyAlignment="1" applyProtection="1">
      <alignment horizontal="center" vertical="center" shrinkToFit="1"/>
    </xf>
    <xf numFmtId="56" fontId="7" fillId="0" borderId="27" xfId="1" applyNumberFormat="1" applyFont="1" applyFill="1" applyBorder="1" applyAlignment="1" applyProtection="1">
      <alignment horizontal="center" vertical="center" shrinkToFit="1"/>
    </xf>
    <xf numFmtId="0" fontId="7" fillId="0" borderId="81" xfId="1" applyFont="1" applyFill="1" applyBorder="1" applyAlignment="1" applyProtection="1">
      <alignment horizontal="center" vertical="center" shrinkToFit="1"/>
    </xf>
    <xf numFmtId="56" fontId="7" fillId="15" borderId="27" xfId="1" applyNumberFormat="1" applyFont="1" applyFill="1" applyBorder="1" applyAlignment="1" applyProtection="1">
      <alignment horizontal="center" vertical="center" shrinkToFit="1"/>
    </xf>
    <xf numFmtId="0" fontId="7" fillId="0" borderId="80" xfId="1" applyFont="1" applyFill="1" applyBorder="1" applyAlignment="1" applyProtection="1">
      <alignment horizontal="center" vertical="center" shrinkToFit="1"/>
    </xf>
    <xf numFmtId="0" fontId="7" fillId="0" borderId="10" xfId="1" applyFont="1" applyFill="1" applyBorder="1" applyAlignment="1" applyProtection="1">
      <alignment horizontal="center" vertical="center" shrinkToFit="1"/>
    </xf>
    <xf numFmtId="0" fontId="7" fillId="0" borderId="11" xfId="1" applyFont="1" applyFill="1" applyBorder="1" applyAlignment="1" applyProtection="1">
      <alignment horizontal="center" vertical="center" shrinkToFit="1"/>
    </xf>
    <xf numFmtId="56" fontId="7" fillId="0" borderId="80" xfId="1" applyNumberFormat="1" applyFont="1" applyFill="1" applyBorder="1" applyAlignment="1" applyProtection="1">
      <alignment horizontal="center" vertical="center" shrinkToFit="1"/>
    </xf>
    <xf numFmtId="0" fontId="7" fillId="15" borderId="80" xfId="1" applyFont="1" applyFill="1" applyBorder="1" applyAlignment="1" applyProtection="1">
      <alignment horizontal="center" vertical="center" shrinkToFit="1"/>
    </xf>
    <xf numFmtId="0" fontId="7" fillId="15" borderId="10" xfId="1" applyFont="1" applyFill="1" applyBorder="1" applyAlignment="1" applyProtection="1">
      <alignment horizontal="center" vertical="center" shrinkToFit="1"/>
    </xf>
    <xf numFmtId="0" fontId="7" fillId="15" borderId="11" xfId="1" applyFont="1" applyFill="1" applyBorder="1" applyAlignment="1" applyProtection="1">
      <alignment horizontal="center" vertical="center" shrinkToFit="1"/>
    </xf>
    <xf numFmtId="0" fontId="7" fillId="0" borderId="82" xfId="1" applyFont="1" applyFill="1" applyBorder="1" applyAlignment="1" applyProtection="1">
      <alignment horizontal="center" vertical="center" shrinkToFit="1"/>
    </xf>
    <xf numFmtId="22" fontId="23" fillId="0" borderId="43" xfId="3" applyNumberFormat="1" applyFont="1" applyBorder="1" applyAlignment="1">
      <alignment horizontal="center" vertical="center"/>
    </xf>
    <xf numFmtId="0" fontId="14" fillId="0" borderId="19" xfId="0" applyFont="1" applyBorder="1" applyAlignment="1">
      <alignment horizontal="left" vertical="center" shrinkToFit="1"/>
    </xf>
    <xf numFmtId="0" fontId="14" fillId="0" borderId="44" xfId="0" applyFont="1" applyBorder="1" applyAlignment="1">
      <alignment horizontal="center" vertical="top" shrinkToFit="1"/>
    </xf>
    <xf numFmtId="0" fontId="14" fillId="0" borderId="45" xfId="0" applyFont="1" applyBorder="1" applyAlignment="1">
      <alignment horizontal="center" vertical="top" shrinkToFit="1"/>
    </xf>
    <xf numFmtId="0" fontId="16" fillId="0" borderId="44" xfId="0" applyFont="1" applyFill="1" applyBorder="1" applyAlignment="1">
      <alignment horizontal="left" vertical="top" shrinkToFit="1"/>
    </xf>
    <xf numFmtId="0" fontId="16" fillId="0" borderId="45" xfId="0" applyFont="1" applyFill="1" applyBorder="1" applyAlignment="1">
      <alignment horizontal="left" vertical="top" shrinkToFit="1"/>
    </xf>
    <xf numFmtId="0" fontId="14" fillId="0" borderId="44"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25" xfId="0" applyFont="1" applyBorder="1" applyAlignment="1">
      <alignment horizontal="center" vertical="center" shrinkToFit="1"/>
    </xf>
    <xf numFmtId="0" fontId="16" fillId="0" borderId="46" xfId="0" applyFont="1" applyFill="1" applyBorder="1" applyAlignment="1">
      <alignment horizontal="left" vertical="top" shrinkToFit="1"/>
    </xf>
    <xf numFmtId="0" fontId="14" fillId="0" borderId="46" xfId="0" applyFont="1" applyBorder="1" applyAlignment="1">
      <alignment horizontal="center" vertical="top" shrinkToFit="1"/>
    </xf>
    <xf numFmtId="0" fontId="19" fillId="0" borderId="0" xfId="0" applyFont="1" applyAlignment="1">
      <alignment horizontal="left" vertical="center" shrinkToFit="1"/>
    </xf>
    <xf numFmtId="0" fontId="19" fillId="0" borderId="28" xfId="0" applyFont="1" applyBorder="1" applyAlignment="1">
      <alignment horizontal="center" vertical="center" shrinkToFit="1"/>
    </xf>
    <xf numFmtId="0" fontId="17" fillId="0" borderId="0" xfId="0" applyFont="1" applyAlignment="1">
      <alignment horizontal="left" vertical="center" shrinkToFit="1"/>
    </xf>
    <xf numFmtId="0" fontId="17" fillId="0" borderId="43" xfId="0" applyFont="1" applyBorder="1" applyAlignment="1">
      <alignment horizontal="left"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35" xfId="0" applyFont="1" applyBorder="1" applyAlignment="1">
      <alignment horizontal="center" vertical="center" shrinkToFit="1"/>
    </xf>
    <xf numFmtId="0" fontId="19" fillId="0" borderId="41" xfId="0" applyFont="1" applyBorder="1" applyAlignment="1">
      <alignment horizontal="center" vertical="center" shrinkToFit="1"/>
    </xf>
    <xf numFmtId="56" fontId="19" fillId="0" borderId="42" xfId="0" applyNumberFormat="1" applyFont="1" applyBorder="1" applyAlignment="1">
      <alignment horizontal="center" vertical="center" shrinkToFit="1"/>
    </xf>
    <xf numFmtId="56" fontId="19" fillId="0" borderId="36" xfId="0" applyNumberFormat="1" applyFont="1" applyBorder="1" applyAlignment="1">
      <alignment horizontal="center" vertical="center" shrinkToFit="1"/>
    </xf>
    <xf numFmtId="0" fontId="17" fillId="0" borderId="2" xfId="0" applyFont="1" applyBorder="1" applyAlignment="1">
      <alignment horizontal="left" vertical="center" shrinkToFit="1"/>
    </xf>
    <xf numFmtId="0" fontId="30" fillId="0" borderId="0" xfId="0" applyFont="1" applyBorder="1" applyAlignment="1">
      <alignment horizontal="center"/>
    </xf>
    <xf numFmtId="0" fontId="32" fillId="0" borderId="0" xfId="0" applyFont="1" applyAlignment="1">
      <alignment horizontal="left" vertical="top" wrapText="1"/>
    </xf>
    <xf numFmtId="0" fontId="33" fillId="0" borderId="0" xfId="0" applyFont="1" applyAlignment="1">
      <alignment horizontal="left" vertical="top" wrapText="1"/>
    </xf>
    <xf numFmtId="49" fontId="32" fillId="0" borderId="0" xfId="0" applyNumberFormat="1" applyFont="1" applyAlignment="1">
      <alignment horizontal="left" vertical="top" wrapText="1"/>
    </xf>
    <xf numFmtId="0" fontId="38" fillId="0" borderId="0" xfId="0" applyFont="1" applyAlignment="1">
      <alignment horizontal="left" vertical="top" wrapText="1"/>
    </xf>
    <xf numFmtId="49" fontId="38" fillId="0" borderId="0" xfId="0" applyNumberFormat="1" applyFont="1" applyAlignment="1">
      <alignment horizontal="left" vertical="top" wrapText="1"/>
    </xf>
    <xf numFmtId="49" fontId="37" fillId="0" borderId="0" xfId="0" applyNumberFormat="1" applyFont="1" applyAlignment="1">
      <alignment horizontal="center" vertical="center"/>
    </xf>
    <xf numFmtId="0" fontId="39" fillId="0" borderId="0" xfId="0" applyFont="1" applyAlignment="1">
      <alignment horizontal="left" vertical="top" wrapText="1"/>
    </xf>
  </cellXfs>
  <cellStyles count="4">
    <cellStyle name="ハイパーリンク" xfId="2" builtinId="8"/>
    <cellStyle name="標準" xfId="0" builtinId="0"/>
    <cellStyle name="標準 2" xfId="3" xr:uid="{2120FD56-2846-4FA8-A9B0-23A2CC284DC6}"/>
    <cellStyle name="標準_Nリーグ星取表0７" xfId="1" xr:uid="{00000000-0005-0000-0000-000002000000}"/>
  </cellStyles>
  <dxfs count="4">
    <dxf>
      <font>
        <condense val="0"/>
        <extend val="0"/>
        <color indexed="47"/>
      </font>
    </dxf>
    <dxf>
      <font>
        <condense val="0"/>
        <extend val="0"/>
        <color indexed="9"/>
      </font>
    </dxf>
    <dxf>
      <font>
        <condense val="0"/>
        <extend val="0"/>
        <color indexed="47"/>
      </font>
    </dxf>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0</xdr:colOff>
      <xdr:row>28</xdr:row>
      <xdr:rowOff>0</xdr:rowOff>
    </xdr:from>
    <xdr:to>
      <xdr:col>11</xdr:col>
      <xdr:colOff>0</xdr:colOff>
      <xdr:row>28</xdr:row>
      <xdr:rowOff>0</xdr:rowOff>
    </xdr:to>
    <xdr:sp macro="" textlink="">
      <xdr:nvSpPr>
        <xdr:cNvPr id="2" name="Line 1">
          <a:extLst>
            <a:ext uri="{FF2B5EF4-FFF2-40B4-BE49-F238E27FC236}">
              <a16:creationId xmlns:a16="http://schemas.microsoft.com/office/drawing/2014/main" id="{6B1559C5-2A92-4C21-90B5-0B19984AC818}"/>
            </a:ext>
          </a:extLst>
        </xdr:cNvPr>
        <xdr:cNvSpPr>
          <a:spLocks noChangeShapeType="1"/>
        </xdr:cNvSpPr>
      </xdr:nvSpPr>
      <xdr:spPr bwMode="auto">
        <a:xfrm>
          <a:off x="1824038"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3" name="Line 2">
          <a:extLst>
            <a:ext uri="{FF2B5EF4-FFF2-40B4-BE49-F238E27FC236}">
              <a16:creationId xmlns:a16="http://schemas.microsoft.com/office/drawing/2014/main" id="{12710DEE-1DE6-4261-A352-1021BF528012}"/>
            </a:ext>
          </a:extLst>
        </xdr:cNvPr>
        <xdr:cNvSpPr>
          <a:spLocks noChangeShapeType="1"/>
        </xdr:cNvSpPr>
      </xdr:nvSpPr>
      <xdr:spPr bwMode="auto">
        <a:xfrm>
          <a:off x="1824038"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4" name="Line 3">
          <a:extLst>
            <a:ext uri="{FF2B5EF4-FFF2-40B4-BE49-F238E27FC236}">
              <a16:creationId xmlns:a16="http://schemas.microsoft.com/office/drawing/2014/main" id="{C94A8AB7-689E-4E86-AE05-AAB50527CAB5}"/>
            </a:ext>
          </a:extLst>
        </xdr:cNvPr>
        <xdr:cNvSpPr>
          <a:spLocks noChangeShapeType="1"/>
        </xdr:cNvSpPr>
      </xdr:nvSpPr>
      <xdr:spPr bwMode="auto">
        <a:xfrm>
          <a:off x="10839450"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5" name="Line 4">
          <a:extLst>
            <a:ext uri="{FF2B5EF4-FFF2-40B4-BE49-F238E27FC236}">
              <a16:creationId xmlns:a16="http://schemas.microsoft.com/office/drawing/2014/main" id="{3D5F0819-6905-4FE9-B86F-A16D233FD7D6}"/>
            </a:ext>
          </a:extLst>
        </xdr:cNvPr>
        <xdr:cNvSpPr>
          <a:spLocks noChangeShapeType="1"/>
        </xdr:cNvSpPr>
      </xdr:nvSpPr>
      <xdr:spPr bwMode="auto">
        <a:xfrm>
          <a:off x="10839450"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6" name="Line 5">
          <a:extLst>
            <a:ext uri="{FF2B5EF4-FFF2-40B4-BE49-F238E27FC236}">
              <a16:creationId xmlns:a16="http://schemas.microsoft.com/office/drawing/2014/main" id="{3BD2FD4B-6918-44ED-92A2-B5F153EDD6FE}"/>
            </a:ext>
          </a:extLst>
        </xdr:cNvPr>
        <xdr:cNvSpPr>
          <a:spLocks noChangeShapeType="1"/>
        </xdr:cNvSpPr>
      </xdr:nvSpPr>
      <xdr:spPr bwMode="auto">
        <a:xfrm>
          <a:off x="1824038"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7" name="Line 6">
          <a:extLst>
            <a:ext uri="{FF2B5EF4-FFF2-40B4-BE49-F238E27FC236}">
              <a16:creationId xmlns:a16="http://schemas.microsoft.com/office/drawing/2014/main" id="{F5099F2A-86B4-45F6-90E1-D48442641AC1}"/>
            </a:ext>
          </a:extLst>
        </xdr:cNvPr>
        <xdr:cNvSpPr>
          <a:spLocks noChangeShapeType="1"/>
        </xdr:cNvSpPr>
      </xdr:nvSpPr>
      <xdr:spPr bwMode="auto">
        <a:xfrm>
          <a:off x="1824038"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8" name="Line 7">
          <a:extLst>
            <a:ext uri="{FF2B5EF4-FFF2-40B4-BE49-F238E27FC236}">
              <a16:creationId xmlns:a16="http://schemas.microsoft.com/office/drawing/2014/main" id="{F7956C04-C40B-4CC1-B349-448B2012E2B9}"/>
            </a:ext>
          </a:extLst>
        </xdr:cNvPr>
        <xdr:cNvSpPr>
          <a:spLocks noChangeShapeType="1"/>
        </xdr:cNvSpPr>
      </xdr:nvSpPr>
      <xdr:spPr bwMode="auto">
        <a:xfrm>
          <a:off x="10839450"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9" name="Line 8">
          <a:extLst>
            <a:ext uri="{FF2B5EF4-FFF2-40B4-BE49-F238E27FC236}">
              <a16:creationId xmlns:a16="http://schemas.microsoft.com/office/drawing/2014/main" id="{C9C1E923-330D-47E2-9C8F-3FB4927FE8F7}"/>
            </a:ext>
          </a:extLst>
        </xdr:cNvPr>
        <xdr:cNvSpPr>
          <a:spLocks noChangeShapeType="1"/>
        </xdr:cNvSpPr>
      </xdr:nvSpPr>
      <xdr:spPr bwMode="auto">
        <a:xfrm>
          <a:off x="10839450"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12" name="Line 11">
          <a:extLst>
            <a:ext uri="{FF2B5EF4-FFF2-40B4-BE49-F238E27FC236}">
              <a16:creationId xmlns:a16="http://schemas.microsoft.com/office/drawing/2014/main" id="{2FBC4038-8EE9-4FC6-A2E0-353AC151EDBA}"/>
            </a:ext>
          </a:extLst>
        </xdr:cNvPr>
        <xdr:cNvSpPr>
          <a:spLocks noChangeShapeType="1"/>
        </xdr:cNvSpPr>
      </xdr:nvSpPr>
      <xdr:spPr bwMode="auto">
        <a:xfrm>
          <a:off x="1824038"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13" name="Line 12">
          <a:extLst>
            <a:ext uri="{FF2B5EF4-FFF2-40B4-BE49-F238E27FC236}">
              <a16:creationId xmlns:a16="http://schemas.microsoft.com/office/drawing/2014/main" id="{7AF0C7B9-484C-4FF2-916F-D3DB552FD81A}"/>
            </a:ext>
          </a:extLst>
        </xdr:cNvPr>
        <xdr:cNvSpPr>
          <a:spLocks noChangeShapeType="1"/>
        </xdr:cNvSpPr>
      </xdr:nvSpPr>
      <xdr:spPr bwMode="auto">
        <a:xfrm>
          <a:off x="1824038"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14" name="Line 13">
          <a:extLst>
            <a:ext uri="{FF2B5EF4-FFF2-40B4-BE49-F238E27FC236}">
              <a16:creationId xmlns:a16="http://schemas.microsoft.com/office/drawing/2014/main" id="{E5910764-923C-4E1F-92C3-667F00A3EF46}"/>
            </a:ext>
          </a:extLst>
        </xdr:cNvPr>
        <xdr:cNvSpPr>
          <a:spLocks noChangeShapeType="1"/>
        </xdr:cNvSpPr>
      </xdr:nvSpPr>
      <xdr:spPr bwMode="auto">
        <a:xfrm>
          <a:off x="10839450"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15" name="Line 14">
          <a:extLst>
            <a:ext uri="{FF2B5EF4-FFF2-40B4-BE49-F238E27FC236}">
              <a16:creationId xmlns:a16="http://schemas.microsoft.com/office/drawing/2014/main" id="{77F25B39-1EF6-4C9E-8D73-423B901FF711}"/>
            </a:ext>
          </a:extLst>
        </xdr:cNvPr>
        <xdr:cNvSpPr>
          <a:spLocks noChangeShapeType="1"/>
        </xdr:cNvSpPr>
      </xdr:nvSpPr>
      <xdr:spPr bwMode="auto">
        <a:xfrm>
          <a:off x="10839450"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16" name="Line 15">
          <a:extLst>
            <a:ext uri="{FF2B5EF4-FFF2-40B4-BE49-F238E27FC236}">
              <a16:creationId xmlns:a16="http://schemas.microsoft.com/office/drawing/2014/main" id="{20EF920A-4177-4D0E-A6EB-F4AFCFD79864}"/>
            </a:ext>
          </a:extLst>
        </xdr:cNvPr>
        <xdr:cNvSpPr>
          <a:spLocks noChangeShapeType="1"/>
        </xdr:cNvSpPr>
      </xdr:nvSpPr>
      <xdr:spPr bwMode="auto">
        <a:xfrm>
          <a:off x="1824038"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17" name="Line 16">
          <a:extLst>
            <a:ext uri="{FF2B5EF4-FFF2-40B4-BE49-F238E27FC236}">
              <a16:creationId xmlns:a16="http://schemas.microsoft.com/office/drawing/2014/main" id="{64DEA6B2-79B0-4468-81AD-7BEF830C4CC9}"/>
            </a:ext>
          </a:extLst>
        </xdr:cNvPr>
        <xdr:cNvSpPr>
          <a:spLocks noChangeShapeType="1"/>
        </xdr:cNvSpPr>
      </xdr:nvSpPr>
      <xdr:spPr bwMode="auto">
        <a:xfrm>
          <a:off x="1824038"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18" name="Line 17">
          <a:extLst>
            <a:ext uri="{FF2B5EF4-FFF2-40B4-BE49-F238E27FC236}">
              <a16:creationId xmlns:a16="http://schemas.microsoft.com/office/drawing/2014/main" id="{170BF6C2-F214-4F47-B34F-29F971B50DB7}"/>
            </a:ext>
          </a:extLst>
        </xdr:cNvPr>
        <xdr:cNvSpPr>
          <a:spLocks noChangeShapeType="1"/>
        </xdr:cNvSpPr>
      </xdr:nvSpPr>
      <xdr:spPr bwMode="auto">
        <a:xfrm>
          <a:off x="10839450"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19" name="Line 18">
          <a:extLst>
            <a:ext uri="{FF2B5EF4-FFF2-40B4-BE49-F238E27FC236}">
              <a16:creationId xmlns:a16="http://schemas.microsoft.com/office/drawing/2014/main" id="{A2439569-F143-4009-8CA2-9221BB792679}"/>
            </a:ext>
          </a:extLst>
        </xdr:cNvPr>
        <xdr:cNvSpPr>
          <a:spLocks noChangeShapeType="1"/>
        </xdr:cNvSpPr>
      </xdr:nvSpPr>
      <xdr:spPr bwMode="auto">
        <a:xfrm>
          <a:off x="10839450"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338138</xdr:colOff>
      <xdr:row>28</xdr:row>
      <xdr:rowOff>0</xdr:rowOff>
    </xdr:from>
    <xdr:to>
      <xdr:col>48</xdr:col>
      <xdr:colOff>204788</xdr:colOff>
      <xdr:row>28</xdr:row>
      <xdr:rowOff>0</xdr:rowOff>
    </xdr:to>
    <xdr:sp macro="" textlink="">
      <xdr:nvSpPr>
        <xdr:cNvPr id="22" name="Line 21">
          <a:extLst>
            <a:ext uri="{FF2B5EF4-FFF2-40B4-BE49-F238E27FC236}">
              <a16:creationId xmlns:a16="http://schemas.microsoft.com/office/drawing/2014/main" id="{A9121D51-4DFE-4B4F-8703-2DEC154142C2}"/>
            </a:ext>
          </a:extLst>
        </xdr:cNvPr>
        <xdr:cNvSpPr>
          <a:spLocks noChangeShapeType="1"/>
        </xdr:cNvSpPr>
      </xdr:nvSpPr>
      <xdr:spPr bwMode="auto">
        <a:xfrm>
          <a:off x="12215813"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338138</xdr:colOff>
      <xdr:row>28</xdr:row>
      <xdr:rowOff>0</xdr:rowOff>
    </xdr:from>
    <xdr:to>
      <xdr:col>48</xdr:col>
      <xdr:colOff>204788</xdr:colOff>
      <xdr:row>28</xdr:row>
      <xdr:rowOff>0</xdr:rowOff>
    </xdr:to>
    <xdr:sp macro="" textlink="">
      <xdr:nvSpPr>
        <xdr:cNvPr id="23" name="Line 22">
          <a:extLst>
            <a:ext uri="{FF2B5EF4-FFF2-40B4-BE49-F238E27FC236}">
              <a16:creationId xmlns:a16="http://schemas.microsoft.com/office/drawing/2014/main" id="{2B915646-DEFD-4669-9E30-1CCFD141C8D8}"/>
            </a:ext>
          </a:extLst>
        </xdr:cNvPr>
        <xdr:cNvSpPr>
          <a:spLocks noChangeShapeType="1"/>
        </xdr:cNvSpPr>
      </xdr:nvSpPr>
      <xdr:spPr bwMode="auto">
        <a:xfrm>
          <a:off x="12215813" y="659606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28</xdr:row>
      <xdr:rowOff>0</xdr:rowOff>
    </xdr:from>
    <xdr:to>
      <xdr:col>16</xdr:col>
      <xdr:colOff>0</xdr:colOff>
      <xdr:row>28</xdr:row>
      <xdr:rowOff>0</xdr:rowOff>
    </xdr:to>
    <xdr:sp macro="" textlink="">
      <xdr:nvSpPr>
        <xdr:cNvPr id="24" name="テキスト 53">
          <a:extLst>
            <a:ext uri="{FF2B5EF4-FFF2-40B4-BE49-F238E27FC236}">
              <a16:creationId xmlns:a16="http://schemas.microsoft.com/office/drawing/2014/main" id="{C4B8C322-36E2-4719-AE77-FD5FA06147F9}"/>
            </a:ext>
          </a:extLst>
        </xdr:cNvPr>
        <xdr:cNvSpPr txBox="1">
          <a:spLocks noChangeArrowheads="1"/>
        </xdr:cNvSpPr>
      </xdr:nvSpPr>
      <xdr:spPr bwMode="auto">
        <a:xfrm>
          <a:off x="25669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32</a:t>
          </a:r>
          <a:r>
            <a:rPr lang="ja-JP" altLang="en-US" sz="1100" b="0" i="0" strike="noStrike">
              <a:solidFill>
                <a:srgbClr val="000000"/>
              </a:solidFill>
              <a:latin typeface="ＭＳ Ｐゴシック"/>
              <a:ea typeface="ＭＳ Ｐゴシック"/>
            </a:rPr>
            <a:t>）</a:t>
          </a:r>
        </a:p>
      </xdr:txBody>
    </xdr:sp>
    <xdr:clientData/>
  </xdr:twoCellAnchor>
  <xdr:twoCellAnchor>
    <xdr:from>
      <xdr:col>14</xdr:col>
      <xdr:colOff>0</xdr:colOff>
      <xdr:row>28</xdr:row>
      <xdr:rowOff>0</xdr:rowOff>
    </xdr:from>
    <xdr:to>
      <xdr:col>16</xdr:col>
      <xdr:colOff>0</xdr:colOff>
      <xdr:row>28</xdr:row>
      <xdr:rowOff>0</xdr:rowOff>
    </xdr:to>
    <xdr:sp macro="" textlink="">
      <xdr:nvSpPr>
        <xdr:cNvPr id="25" name="テキスト 54">
          <a:extLst>
            <a:ext uri="{FF2B5EF4-FFF2-40B4-BE49-F238E27FC236}">
              <a16:creationId xmlns:a16="http://schemas.microsoft.com/office/drawing/2014/main" id="{838EF6C0-FE44-4BF7-8F7C-484C669F8701}"/>
            </a:ext>
          </a:extLst>
        </xdr:cNvPr>
        <xdr:cNvSpPr txBox="1">
          <a:spLocks noChangeArrowheads="1"/>
        </xdr:cNvSpPr>
      </xdr:nvSpPr>
      <xdr:spPr bwMode="auto">
        <a:xfrm>
          <a:off x="25669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31</a:t>
          </a:r>
          <a:r>
            <a:rPr lang="ja-JP" altLang="en-US" sz="1100" b="0" i="0" strike="noStrike">
              <a:solidFill>
                <a:srgbClr val="000000"/>
              </a:solidFill>
              <a:latin typeface="ＭＳ Ｐゴシック"/>
              <a:ea typeface="ＭＳ Ｐゴシック"/>
            </a:rPr>
            <a:t>）</a:t>
          </a:r>
        </a:p>
      </xdr:txBody>
    </xdr:sp>
    <xdr:clientData/>
  </xdr:twoCellAnchor>
  <xdr:twoCellAnchor>
    <xdr:from>
      <xdr:col>14</xdr:col>
      <xdr:colOff>0</xdr:colOff>
      <xdr:row>28</xdr:row>
      <xdr:rowOff>0</xdr:rowOff>
    </xdr:from>
    <xdr:to>
      <xdr:col>16</xdr:col>
      <xdr:colOff>0</xdr:colOff>
      <xdr:row>28</xdr:row>
      <xdr:rowOff>0</xdr:rowOff>
    </xdr:to>
    <xdr:sp macro="" textlink="">
      <xdr:nvSpPr>
        <xdr:cNvPr id="26" name="テキスト 55">
          <a:extLst>
            <a:ext uri="{FF2B5EF4-FFF2-40B4-BE49-F238E27FC236}">
              <a16:creationId xmlns:a16="http://schemas.microsoft.com/office/drawing/2014/main" id="{DD6D5900-0BB8-4CD4-B6B9-C76391DCE267}"/>
            </a:ext>
          </a:extLst>
        </xdr:cNvPr>
        <xdr:cNvSpPr txBox="1">
          <a:spLocks noChangeArrowheads="1"/>
        </xdr:cNvSpPr>
      </xdr:nvSpPr>
      <xdr:spPr bwMode="auto">
        <a:xfrm>
          <a:off x="25669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a:t>
          </a:r>
        </a:p>
      </xdr:txBody>
    </xdr:sp>
    <xdr:clientData/>
  </xdr:twoCellAnchor>
  <xdr:twoCellAnchor>
    <xdr:from>
      <xdr:col>14</xdr:col>
      <xdr:colOff>0</xdr:colOff>
      <xdr:row>28</xdr:row>
      <xdr:rowOff>0</xdr:rowOff>
    </xdr:from>
    <xdr:to>
      <xdr:col>16</xdr:col>
      <xdr:colOff>0</xdr:colOff>
      <xdr:row>28</xdr:row>
      <xdr:rowOff>0</xdr:rowOff>
    </xdr:to>
    <xdr:sp macro="" textlink="">
      <xdr:nvSpPr>
        <xdr:cNvPr id="27" name="テキスト 56">
          <a:extLst>
            <a:ext uri="{FF2B5EF4-FFF2-40B4-BE49-F238E27FC236}">
              <a16:creationId xmlns:a16="http://schemas.microsoft.com/office/drawing/2014/main" id="{1BEEDBF8-C196-4363-9D11-7CB86B27B079}"/>
            </a:ext>
          </a:extLst>
        </xdr:cNvPr>
        <xdr:cNvSpPr txBox="1">
          <a:spLocks noChangeArrowheads="1"/>
        </xdr:cNvSpPr>
      </xdr:nvSpPr>
      <xdr:spPr bwMode="auto">
        <a:xfrm>
          <a:off x="25669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29</a:t>
          </a:r>
          <a:r>
            <a:rPr lang="ja-JP" altLang="en-US" sz="1100" b="0" i="0" strike="noStrike">
              <a:solidFill>
                <a:srgbClr val="000000"/>
              </a:solidFill>
              <a:latin typeface="ＭＳ Ｐゴシック"/>
              <a:ea typeface="ＭＳ Ｐゴシック"/>
            </a:rPr>
            <a:t>）</a:t>
          </a:r>
        </a:p>
      </xdr:txBody>
    </xdr:sp>
    <xdr:clientData/>
  </xdr:twoCellAnchor>
  <xdr:twoCellAnchor>
    <xdr:from>
      <xdr:col>39</xdr:col>
      <xdr:colOff>0</xdr:colOff>
      <xdr:row>28</xdr:row>
      <xdr:rowOff>0</xdr:rowOff>
    </xdr:from>
    <xdr:to>
      <xdr:col>41</xdr:col>
      <xdr:colOff>80946</xdr:colOff>
      <xdr:row>28</xdr:row>
      <xdr:rowOff>0</xdr:rowOff>
    </xdr:to>
    <xdr:sp macro="" textlink="">
      <xdr:nvSpPr>
        <xdr:cNvPr id="28" name="テキスト 57">
          <a:extLst>
            <a:ext uri="{FF2B5EF4-FFF2-40B4-BE49-F238E27FC236}">
              <a16:creationId xmlns:a16="http://schemas.microsoft.com/office/drawing/2014/main" id="{C84BBA72-567A-412D-878A-1DB96B9CBEC3}"/>
            </a:ext>
          </a:extLst>
        </xdr:cNvPr>
        <xdr:cNvSpPr txBox="1">
          <a:spLocks noChangeArrowheads="1"/>
        </xdr:cNvSpPr>
      </xdr:nvSpPr>
      <xdr:spPr bwMode="auto">
        <a:xfrm>
          <a:off x="10244138" y="6596063"/>
          <a:ext cx="452421"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33</a:t>
          </a:r>
          <a:r>
            <a:rPr lang="ja-JP" altLang="en-US" sz="1100" b="0" i="0" strike="noStrike">
              <a:solidFill>
                <a:srgbClr val="000000"/>
              </a:solidFill>
              <a:latin typeface="ＭＳ Ｐゴシック"/>
              <a:ea typeface="ＭＳ Ｐゴシック"/>
            </a:rPr>
            <a:t>）</a:t>
          </a:r>
        </a:p>
      </xdr:txBody>
    </xdr:sp>
    <xdr:clientData/>
  </xdr:twoCellAnchor>
  <xdr:twoCellAnchor>
    <xdr:from>
      <xdr:col>39</xdr:col>
      <xdr:colOff>0</xdr:colOff>
      <xdr:row>28</xdr:row>
      <xdr:rowOff>0</xdr:rowOff>
    </xdr:from>
    <xdr:to>
      <xdr:col>41</xdr:col>
      <xdr:colOff>80946</xdr:colOff>
      <xdr:row>28</xdr:row>
      <xdr:rowOff>0</xdr:rowOff>
    </xdr:to>
    <xdr:sp macro="" textlink="">
      <xdr:nvSpPr>
        <xdr:cNvPr id="29" name="テキスト 58">
          <a:extLst>
            <a:ext uri="{FF2B5EF4-FFF2-40B4-BE49-F238E27FC236}">
              <a16:creationId xmlns:a16="http://schemas.microsoft.com/office/drawing/2014/main" id="{1CD8681A-0F3E-4991-B97B-EBB9BB301BBB}"/>
            </a:ext>
          </a:extLst>
        </xdr:cNvPr>
        <xdr:cNvSpPr txBox="1">
          <a:spLocks noChangeArrowheads="1"/>
        </xdr:cNvSpPr>
      </xdr:nvSpPr>
      <xdr:spPr bwMode="auto">
        <a:xfrm>
          <a:off x="10244138" y="6596063"/>
          <a:ext cx="452421"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34</a:t>
          </a:r>
          <a:r>
            <a:rPr lang="ja-JP" altLang="en-US" sz="1100" b="0" i="0" strike="noStrike">
              <a:solidFill>
                <a:srgbClr val="000000"/>
              </a:solidFill>
              <a:latin typeface="ＭＳ Ｐゴシック"/>
              <a:ea typeface="ＭＳ Ｐゴシック"/>
            </a:rPr>
            <a:t>）</a:t>
          </a:r>
        </a:p>
      </xdr:txBody>
    </xdr:sp>
    <xdr:clientData/>
  </xdr:twoCellAnchor>
  <xdr:twoCellAnchor>
    <xdr:from>
      <xdr:col>46</xdr:col>
      <xdr:colOff>28575</xdr:colOff>
      <xdr:row>28</xdr:row>
      <xdr:rowOff>0</xdr:rowOff>
    </xdr:from>
    <xdr:to>
      <xdr:col>48</xdr:col>
      <xdr:colOff>9525</xdr:colOff>
      <xdr:row>28</xdr:row>
      <xdr:rowOff>0</xdr:rowOff>
    </xdr:to>
    <xdr:sp macro="" textlink="">
      <xdr:nvSpPr>
        <xdr:cNvPr id="30" name="テキスト 59">
          <a:extLst>
            <a:ext uri="{FF2B5EF4-FFF2-40B4-BE49-F238E27FC236}">
              <a16:creationId xmlns:a16="http://schemas.microsoft.com/office/drawing/2014/main" id="{C4C09F84-8CE7-4B24-832D-8E3976B27FDE}"/>
            </a:ext>
          </a:extLst>
        </xdr:cNvPr>
        <xdr:cNvSpPr txBox="1">
          <a:spLocks noChangeArrowheads="1"/>
        </xdr:cNvSpPr>
      </xdr:nvSpPr>
      <xdr:spPr bwMode="auto">
        <a:xfrm>
          <a:off x="11649075" y="6596063"/>
          <a:ext cx="37147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35</a:t>
          </a:r>
          <a:r>
            <a:rPr lang="ja-JP" altLang="en-US" sz="1100" b="0" i="0" strike="noStrike">
              <a:solidFill>
                <a:srgbClr val="000000"/>
              </a:solidFill>
              <a:latin typeface="ＭＳ Ｐゴシック"/>
              <a:ea typeface="ＭＳ Ｐゴシック"/>
            </a:rPr>
            <a:t>）</a:t>
          </a:r>
        </a:p>
      </xdr:txBody>
    </xdr:sp>
    <xdr:clientData/>
  </xdr:twoCellAnchor>
  <xdr:twoCellAnchor>
    <xdr:from>
      <xdr:col>8</xdr:col>
      <xdr:colOff>107022</xdr:colOff>
      <xdr:row>7</xdr:row>
      <xdr:rowOff>10704</xdr:rowOff>
    </xdr:from>
    <xdr:to>
      <xdr:col>39</xdr:col>
      <xdr:colOff>9525</xdr:colOff>
      <xdr:row>27</xdr:row>
      <xdr:rowOff>1</xdr:rowOff>
    </xdr:to>
    <xdr:sp macro="" textlink="">
      <xdr:nvSpPr>
        <xdr:cNvPr id="31" name="Line 30">
          <a:extLst>
            <a:ext uri="{FF2B5EF4-FFF2-40B4-BE49-F238E27FC236}">
              <a16:creationId xmlns:a16="http://schemas.microsoft.com/office/drawing/2014/main" id="{C7E2FD9A-0005-425E-898A-2AD21162D64C}"/>
            </a:ext>
          </a:extLst>
        </xdr:cNvPr>
        <xdr:cNvSpPr>
          <a:spLocks noChangeShapeType="1"/>
        </xdr:cNvSpPr>
      </xdr:nvSpPr>
      <xdr:spPr bwMode="auto">
        <a:xfrm>
          <a:off x="1032767" y="1626743"/>
          <a:ext cx="7078359" cy="45912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19</xdr:col>
      <xdr:colOff>0</xdr:colOff>
      <xdr:row>28</xdr:row>
      <xdr:rowOff>0</xdr:rowOff>
    </xdr:to>
    <xdr:sp macro="" textlink="">
      <xdr:nvSpPr>
        <xdr:cNvPr id="32" name="テキスト 53">
          <a:extLst>
            <a:ext uri="{FF2B5EF4-FFF2-40B4-BE49-F238E27FC236}">
              <a16:creationId xmlns:a16="http://schemas.microsoft.com/office/drawing/2014/main" id="{FE68CEB4-37B3-4095-B153-CB7434E91456}"/>
            </a:ext>
          </a:extLst>
        </xdr:cNvPr>
        <xdr:cNvSpPr txBox="1">
          <a:spLocks noChangeArrowheads="1"/>
        </xdr:cNvSpPr>
      </xdr:nvSpPr>
      <xdr:spPr bwMode="auto">
        <a:xfrm>
          <a:off x="330993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32</a:t>
          </a:r>
          <a:r>
            <a:rPr lang="ja-JP" altLang="en-US" sz="1100" b="0" i="0" strike="noStrike">
              <a:solidFill>
                <a:srgbClr val="000000"/>
              </a:solidFill>
              <a:latin typeface="ＭＳ Ｐゴシック"/>
              <a:ea typeface="ＭＳ Ｐゴシック"/>
            </a:rPr>
            <a:t>）</a:t>
          </a:r>
        </a:p>
      </xdr:txBody>
    </xdr:sp>
    <xdr:clientData/>
  </xdr:twoCellAnchor>
  <xdr:twoCellAnchor>
    <xdr:from>
      <xdr:col>17</xdr:col>
      <xdr:colOff>0</xdr:colOff>
      <xdr:row>28</xdr:row>
      <xdr:rowOff>0</xdr:rowOff>
    </xdr:from>
    <xdr:to>
      <xdr:col>19</xdr:col>
      <xdr:colOff>0</xdr:colOff>
      <xdr:row>28</xdr:row>
      <xdr:rowOff>0</xdr:rowOff>
    </xdr:to>
    <xdr:sp macro="" textlink="">
      <xdr:nvSpPr>
        <xdr:cNvPr id="33" name="テキスト 54">
          <a:extLst>
            <a:ext uri="{FF2B5EF4-FFF2-40B4-BE49-F238E27FC236}">
              <a16:creationId xmlns:a16="http://schemas.microsoft.com/office/drawing/2014/main" id="{D4E22AD3-FCA0-43D7-9B17-51CF3E6D30F8}"/>
            </a:ext>
          </a:extLst>
        </xdr:cNvPr>
        <xdr:cNvSpPr txBox="1">
          <a:spLocks noChangeArrowheads="1"/>
        </xdr:cNvSpPr>
      </xdr:nvSpPr>
      <xdr:spPr bwMode="auto">
        <a:xfrm>
          <a:off x="330993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31</a:t>
          </a:r>
          <a:r>
            <a:rPr lang="ja-JP" altLang="en-US" sz="1100" b="0" i="0" strike="noStrike">
              <a:solidFill>
                <a:srgbClr val="000000"/>
              </a:solidFill>
              <a:latin typeface="ＭＳ Ｐゴシック"/>
              <a:ea typeface="ＭＳ Ｐゴシック"/>
            </a:rPr>
            <a:t>）</a:t>
          </a:r>
        </a:p>
      </xdr:txBody>
    </xdr:sp>
    <xdr:clientData/>
  </xdr:twoCellAnchor>
  <xdr:twoCellAnchor>
    <xdr:from>
      <xdr:col>17</xdr:col>
      <xdr:colOff>0</xdr:colOff>
      <xdr:row>28</xdr:row>
      <xdr:rowOff>0</xdr:rowOff>
    </xdr:from>
    <xdr:to>
      <xdr:col>19</xdr:col>
      <xdr:colOff>0</xdr:colOff>
      <xdr:row>28</xdr:row>
      <xdr:rowOff>0</xdr:rowOff>
    </xdr:to>
    <xdr:sp macro="" textlink="">
      <xdr:nvSpPr>
        <xdr:cNvPr id="34" name="テキスト 55">
          <a:extLst>
            <a:ext uri="{FF2B5EF4-FFF2-40B4-BE49-F238E27FC236}">
              <a16:creationId xmlns:a16="http://schemas.microsoft.com/office/drawing/2014/main" id="{E986C1E2-543B-46D7-8E99-80FBE93DCF4B}"/>
            </a:ext>
          </a:extLst>
        </xdr:cNvPr>
        <xdr:cNvSpPr txBox="1">
          <a:spLocks noChangeArrowheads="1"/>
        </xdr:cNvSpPr>
      </xdr:nvSpPr>
      <xdr:spPr bwMode="auto">
        <a:xfrm>
          <a:off x="330993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a:t>
          </a:r>
        </a:p>
      </xdr:txBody>
    </xdr:sp>
    <xdr:clientData/>
  </xdr:twoCellAnchor>
  <xdr:twoCellAnchor>
    <xdr:from>
      <xdr:col>17</xdr:col>
      <xdr:colOff>0</xdr:colOff>
      <xdr:row>28</xdr:row>
      <xdr:rowOff>0</xdr:rowOff>
    </xdr:from>
    <xdr:to>
      <xdr:col>19</xdr:col>
      <xdr:colOff>0</xdr:colOff>
      <xdr:row>28</xdr:row>
      <xdr:rowOff>0</xdr:rowOff>
    </xdr:to>
    <xdr:sp macro="" textlink="">
      <xdr:nvSpPr>
        <xdr:cNvPr id="35" name="テキスト 56">
          <a:extLst>
            <a:ext uri="{FF2B5EF4-FFF2-40B4-BE49-F238E27FC236}">
              <a16:creationId xmlns:a16="http://schemas.microsoft.com/office/drawing/2014/main" id="{941458DC-3505-4843-A1D0-2F56611BD10F}"/>
            </a:ext>
          </a:extLst>
        </xdr:cNvPr>
        <xdr:cNvSpPr txBox="1">
          <a:spLocks noChangeArrowheads="1"/>
        </xdr:cNvSpPr>
      </xdr:nvSpPr>
      <xdr:spPr bwMode="auto">
        <a:xfrm>
          <a:off x="330993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29</a:t>
          </a:r>
          <a:r>
            <a:rPr lang="ja-JP" altLang="en-US" sz="1100" b="0" i="0" strike="noStrike">
              <a:solidFill>
                <a:srgbClr val="000000"/>
              </a:solidFill>
              <a:latin typeface="ＭＳ Ｐゴシック"/>
              <a:ea typeface="ＭＳ Ｐゴシック"/>
            </a:rPr>
            <a:t>）</a:t>
          </a:r>
        </a:p>
      </xdr:txBody>
    </xdr:sp>
    <xdr:clientData/>
  </xdr:twoCellAnchor>
  <xdr:twoCellAnchor>
    <xdr:from>
      <xdr:col>20</xdr:col>
      <xdr:colOff>0</xdr:colOff>
      <xdr:row>28</xdr:row>
      <xdr:rowOff>0</xdr:rowOff>
    </xdr:from>
    <xdr:to>
      <xdr:col>22</xdr:col>
      <xdr:colOff>0</xdr:colOff>
      <xdr:row>28</xdr:row>
      <xdr:rowOff>0</xdr:rowOff>
    </xdr:to>
    <xdr:sp macro="" textlink="">
      <xdr:nvSpPr>
        <xdr:cNvPr id="36" name="テキスト 53">
          <a:extLst>
            <a:ext uri="{FF2B5EF4-FFF2-40B4-BE49-F238E27FC236}">
              <a16:creationId xmlns:a16="http://schemas.microsoft.com/office/drawing/2014/main" id="{4110A596-9EB4-4E93-BD79-675625C620EB}"/>
            </a:ext>
          </a:extLst>
        </xdr:cNvPr>
        <xdr:cNvSpPr txBox="1">
          <a:spLocks noChangeArrowheads="1"/>
        </xdr:cNvSpPr>
      </xdr:nvSpPr>
      <xdr:spPr bwMode="auto">
        <a:xfrm>
          <a:off x="40528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32</a:t>
          </a:r>
          <a:r>
            <a:rPr lang="ja-JP" altLang="en-US" sz="1100" b="0" i="0" strike="noStrike">
              <a:solidFill>
                <a:srgbClr val="000000"/>
              </a:solidFill>
              <a:latin typeface="ＭＳ Ｐゴシック"/>
              <a:ea typeface="ＭＳ Ｐゴシック"/>
            </a:rPr>
            <a:t>）</a:t>
          </a:r>
        </a:p>
      </xdr:txBody>
    </xdr:sp>
    <xdr:clientData/>
  </xdr:twoCellAnchor>
  <xdr:twoCellAnchor>
    <xdr:from>
      <xdr:col>20</xdr:col>
      <xdr:colOff>0</xdr:colOff>
      <xdr:row>28</xdr:row>
      <xdr:rowOff>0</xdr:rowOff>
    </xdr:from>
    <xdr:to>
      <xdr:col>22</xdr:col>
      <xdr:colOff>0</xdr:colOff>
      <xdr:row>28</xdr:row>
      <xdr:rowOff>0</xdr:rowOff>
    </xdr:to>
    <xdr:sp macro="" textlink="">
      <xdr:nvSpPr>
        <xdr:cNvPr id="37" name="テキスト 54">
          <a:extLst>
            <a:ext uri="{FF2B5EF4-FFF2-40B4-BE49-F238E27FC236}">
              <a16:creationId xmlns:a16="http://schemas.microsoft.com/office/drawing/2014/main" id="{22ADD244-8E7B-47CA-B442-D88DB006EACD}"/>
            </a:ext>
          </a:extLst>
        </xdr:cNvPr>
        <xdr:cNvSpPr txBox="1">
          <a:spLocks noChangeArrowheads="1"/>
        </xdr:cNvSpPr>
      </xdr:nvSpPr>
      <xdr:spPr bwMode="auto">
        <a:xfrm>
          <a:off x="40528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31</a:t>
          </a:r>
          <a:r>
            <a:rPr lang="ja-JP" altLang="en-US" sz="1100" b="0" i="0" strike="noStrike">
              <a:solidFill>
                <a:srgbClr val="000000"/>
              </a:solidFill>
              <a:latin typeface="ＭＳ Ｐゴシック"/>
              <a:ea typeface="ＭＳ Ｐゴシック"/>
            </a:rPr>
            <a:t>）</a:t>
          </a:r>
        </a:p>
      </xdr:txBody>
    </xdr:sp>
    <xdr:clientData/>
  </xdr:twoCellAnchor>
  <xdr:twoCellAnchor>
    <xdr:from>
      <xdr:col>20</xdr:col>
      <xdr:colOff>0</xdr:colOff>
      <xdr:row>28</xdr:row>
      <xdr:rowOff>0</xdr:rowOff>
    </xdr:from>
    <xdr:to>
      <xdr:col>22</xdr:col>
      <xdr:colOff>0</xdr:colOff>
      <xdr:row>28</xdr:row>
      <xdr:rowOff>0</xdr:rowOff>
    </xdr:to>
    <xdr:sp macro="" textlink="">
      <xdr:nvSpPr>
        <xdr:cNvPr id="38" name="テキスト 55">
          <a:extLst>
            <a:ext uri="{FF2B5EF4-FFF2-40B4-BE49-F238E27FC236}">
              <a16:creationId xmlns:a16="http://schemas.microsoft.com/office/drawing/2014/main" id="{37B00C0F-3357-4A2C-BD3B-CF706AF0A257}"/>
            </a:ext>
          </a:extLst>
        </xdr:cNvPr>
        <xdr:cNvSpPr txBox="1">
          <a:spLocks noChangeArrowheads="1"/>
        </xdr:cNvSpPr>
      </xdr:nvSpPr>
      <xdr:spPr bwMode="auto">
        <a:xfrm>
          <a:off x="40528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a:t>
          </a:r>
        </a:p>
      </xdr:txBody>
    </xdr:sp>
    <xdr:clientData/>
  </xdr:twoCellAnchor>
  <xdr:twoCellAnchor>
    <xdr:from>
      <xdr:col>20</xdr:col>
      <xdr:colOff>0</xdr:colOff>
      <xdr:row>28</xdr:row>
      <xdr:rowOff>0</xdr:rowOff>
    </xdr:from>
    <xdr:to>
      <xdr:col>22</xdr:col>
      <xdr:colOff>0</xdr:colOff>
      <xdr:row>28</xdr:row>
      <xdr:rowOff>0</xdr:rowOff>
    </xdr:to>
    <xdr:sp macro="" textlink="">
      <xdr:nvSpPr>
        <xdr:cNvPr id="39" name="テキスト 56">
          <a:extLst>
            <a:ext uri="{FF2B5EF4-FFF2-40B4-BE49-F238E27FC236}">
              <a16:creationId xmlns:a16="http://schemas.microsoft.com/office/drawing/2014/main" id="{5C489552-59A5-4FBB-BD87-215776670DAE}"/>
            </a:ext>
          </a:extLst>
        </xdr:cNvPr>
        <xdr:cNvSpPr txBox="1">
          <a:spLocks noChangeArrowheads="1"/>
        </xdr:cNvSpPr>
      </xdr:nvSpPr>
      <xdr:spPr bwMode="auto">
        <a:xfrm>
          <a:off x="40528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29</a:t>
          </a:r>
          <a:r>
            <a:rPr lang="ja-JP" altLang="en-US" sz="1100" b="0" i="0" strike="noStrike">
              <a:solidFill>
                <a:srgbClr val="000000"/>
              </a:solidFill>
              <a:latin typeface="ＭＳ Ｐゴシック"/>
              <a:ea typeface="ＭＳ Ｐゴシック"/>
            </a:rPr>
            <a:t>）</a:t>
          </a:r>
        </a:p>
      </xdr:txBody>
    </xdr:sp>
    <xdr:clientData/>
  </xdr:twoCellAnchor>
  <xdr:twoCellAnchor>
    <xdr:from>
      <xdr:col>23</xdr:col>
      <xdr:colOff>0</xdr:colOff>
      <xdr:row>28</xdr:row>
      <xdr:rowOff>0</xdr:rowOff>
    </xdr:from>
    <xdr:to>
      <xdr:col>25</xdr:col>
      <xdr:colOff>0</xdr:colOff>
      <xdr:row>28</xdr:row>
      <xdr:rowOff>0</xdr:rowOff>
    </xdr:to>
    <xdr:sp macro="" textlink="">
      <xdr:nvSpPr>
        <xdr:cNvPr id="40" name="テキスト 53">
          <a:extLst>
            <a:ext uri="{FF2B5EF4-FFF2-40B4-BE49-F238E27FC236}">
              <a16:creationId xmlns:a16="http://schemas.microsoft.com/office/drawing/2014/main" id="{608AE5B7-1A97-4FD0-8392-2CE02A635173}"/>
            </a:ext>
          </a:extLst>
        </xdr:cNvPr>
        <xdr:cNvSpPr txBox="1">
          <a:spLocks noChangeArrowheads="1"/>
        </xdr:cNvSpPr>
      </xdr:nvSpPr>
      <xdr:spPr bwMode="auto">
        <a:xfrm>
          <a:off x="479583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32</a:t>
          </a:r>
          <a:r>
            <a:rPr lang="ja-JP" altLang="en-US" sz="1100" b="0" i="0" strike="noStrike">
              <a:solidFill>
                <a:srgbClr val="000000"/>
              </a:solidFill>
              <a:latin typeface="ＭＳ Ｐゴシック"/>
              <a:ea typeface="ＭＳ Ｐゴシック"/>
            </a:rPr>
            <a:t>）</a:t>
          </a:r>
        </a:p>
      </xdr:txBody>
    </xdr:sp>
    <xdr:clientData/>
  </xdr:twoCellAnchor>
  <xdr:twoCellAnchor>
    <xdr:from>
      <xdr:col>23</xdr:col>
      <xdr:colOff>0</xdr:colOff>
      <xdr:row>28</xdr:row>
      <xdr:rowOff>0</xdr:rowOff>
    </xdr:from>
    <xdr:to>
      <xdr:col>25</xdr:col>
      <xdr:colOff>0</xdr:colOff>
      <xdr:row>28</xdr:row>
      <xdr:rowOff>0</xdr:rowOff>
    </xdr:to>
    <xdr:sp macro="" textlink="">
      <xdr:nvSpPr>
        <xdr:cNvPr id="41" name="テキスト 54">
          <a:extLst>
            <a:ext uri="{FF2B5EF4-FFF2-40B4-BE49-F238E27FC236}">
              <a16:creationId xmlns:a16="http://schemas.microsoft.com/office/drawing/2014/main" id="{7111FE2B-606F-48A2-A5E1-0CBBDC1D20ED}"/>
            </a:ext>
          </a:extLst>
        </xdr:cNvPr>
        <xdr:cNvSpPr txBox="1">
          <a:spLocks noChangeArrowheads="1"/>
        </xdr:cNvSpPr>
      </xdr:nvSpPr>
      <xdr:spPr bwMode="auto">
        <a:xfrm>
          <a:off x="479583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31</a:t>
          </a:r>
          <a:r>
            <a:rPr lang="ja-JP" altLang="en-US" sz="1100" b="0" i="0" strike="noStrike">
              <a:solidFill>
                <a:srgbClr val="000000"/>
              </a:solidFill>
              <a:latin typeface="ＭＳ Ｐゴシック"/>
              <a:ea typeface="ＭＳ Ｐゴシック"/>
            </a:rPr>
            <a:t>）</a:t>
          </a:r>
        </a:p>
      </xdr:txBody>
    </xdr:sp>
    <xdr:clientData/>
  </xdr:twoCellAnchor>
  <xdr:twoCellAnchor>
    <xdr:from>
      <xdr:col>23</xdr:col>
      <xdr:colOff>0</xdr:colOff>
      <xdr:row>28</xdr:row>
      <xdr:rowOff>0</xdr:rowOff>
    </xdr:from>
    <xdr:to>
      <xdr:col>25</xdr:col>
      <xdr:colOff>0</xdr:colOff>
      <xdr:row>28</xdr:row>
      <xdr:rowOff>0</xdr:rowOff>
    </xdr:to>
    <xdr:sp macro="" textlink="">
      <xdr:nvSpPr>
        <xdr:cNvPr id="42" name="テキスト 55">
          <a:extLst>
            <a:ext uri="{FF2B5EF4-FFF2-40B4-BE49-F238E27FC236}">
              <a16:creationId xmlns:a16="http://schemas.microsoft.com/office/drawing/2014/main" id="{97D0548B-AA00-4819-8164-BD45C14D6E89}"/>
            </a:ext>
          </a:extLst>
        </xdr:cNvPr>
        <xdr:cNvSpPr txBox="1">
          <a:spLocks noChangeArrowheads="1"/>
        </xdr:cNvSpPr>
      </xdr:nvSpPr>
      <xdr:spPr bwMode="auto">
        <a:xfrm>
          <a:off x="479583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a:t>
          </a:r>
        </a:p>
      </xdr:txBody>
    </xdr:sp>
    <xdr:clientData/>
  </xdr:twoCellAnchor>
  <xdr:twoCellAnchor>
    <xdr:from>
      <xdr:col>23</xdr:col>
      <xdr:colOff>0</xdr:colOff>
      <xdr:row>28</xdr:row>
      <xdr:rowOff>0</xdr:rowOff>
    </xdr:from>
    <xdr:to>
      <xdr:col>25</xdr:col>
      <xdr:colOff>0</xdr:colOff>
      <xdr:row>28</xdr:row>
      <xdr:rowOff>0</xdr:rowOff>
    </xdr:to>
    <xdr:sp macro="" textlink="">
      <xdr:nvSpPr>
        <xdr:cNvPr id="43" name="テキスト 56">
          <a:extLst>
            <a:ext uri="{FF2B5EF4-FFF2-40B4-BE49-F238E27FC236}">
              <a16:creationId xmlns:a16="http://schemas.microsoft.com/office/drawing/2014/main" id="{70D193E6-C2BD-4DA8-ACA2-4A0ADDF0BB3A}"/>
            </a:ext>
          </a:extLst>
        </xdr:cNvPr>
        <xdr:cNvSpPr txBox="1">
          <a:spLocks noChangeArrowheads="1"/>
        </xdr:cNvSpPr>
      </xdr:nvSpPr>
      <xdr:spPr bwMode="auto">
        <a:xfrm>
          <a:off x="479583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29</a:t>
          </a:r>
          <a:r>
            <a:rPr lang="ja-JP" altLang="en-US" sz="1100" b="0" i="0" strike="noStrike">
              <a:solidFill>
                <a:srgbClr val="000000"/>
              </a:solidFill>
              <a:latin typeface="ＭＳ Ｐゴシック"/>
              <a:ea typeface="ＭＳ Ｐゴシック"/>
            </a:rPr>
            <a:t>）</a:t>
          </a:r>
        </a:p>
      </xdr:txBody>
    </xdr:sp>
    <xdr:clientData/>
  </xdr:twoCellAnchor>
  <xdr:twoCellAnchor>
    <xdr:from>
      <xdr:col>26</xdr:col>
      <xdr:colOff>0</xdr:colOff>
      <xdr:row>28</xdr:row>
      <xdr:rowOff>0</xdr:rowOff>
    </xdr:from>
    <xdr:to>
      <xdr:col>28</xdr:col>
      <xdr:colOff>0</xdr:colOff>
      <xdr:row>28</xdr:row>
      <xdr:rowOff>0</xdr:rowOff>
    </xdr:to>
    <xdr:sp macro="" textlink="">
      <xdr:nvSpPr>
        <xdr:cNvPr id="44" name="テキスト 53">
          <a:extLst>
            <a:ext uri="{FF2B5EF4-FFF2-40B4-BE49-F238E27FC236}">
              <a16:creationId xmlns:a16="http://schemas.microsoft.com/office/drawing/2014/main" id="{28568B36-EBE5-4D2E-AD99-A80F334045B8}"/>
            </a:ext>
          </a:extLst>
        </xdr:cNvPr>
        <xdr:cNvSpPr txBox="1">
          <a:spLocks noChangeArrowheads="1"/>
        </xdr:cNvSpPr>
      </xdr:nvSpPr>
      <xdr:spPr bwMode="auto">
        <a:xfrm>
          <a:off x="55387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32</a:t>
          </a:r>
          <a:r>
            <a:rPr lang="ja-JP" altLang="en-US" sz="1100" b="0" i="0" strike="noStrike">
              <a:solidFill>
                <a:srgbClr val="000000"/>
              </a:solidFill>
              <a:latin typeface="ＭＳ Ｐゴシック"/>
              <a:ea typeface="ＭＳ Ｐゴシック"/>
            </a:rPr>
            <a:t>）</a:t>
          </a:r>
        </a:p>
      </xdr:txBody>
    </xdr:sp>
    <xdr:clientData/>
  </xdr:twoCellAnchor>
  <xdr:twoCellAnchor>
    <xdr:from>
      <xdr:col>26</xdr:col>
      <xdr:colOff>0</xdr:colOff>
      <xdr:row>28</xdr:row>
      <xdr:rowOff>0</xdr:rowOff>
    </xdr:from>
    <xdr:to>
      <xdr:col>28</xdr:col>
      <xdr:colOff>0</xdr:colOff>
      <xdr:row>28</xdr:row>
      <xdr:rowOff>0</xdr:rowOff>
    </xdr:to>
    <xdr:sp macro="" textlink="">
      <xdr:nvSpPr>
        <xdr:cNvPr id="45" name="テキスト 54">
          <a:extLst>
            <a:ext uri="{FF2B5EF4-FFF2-40B4-BE49-F238E27FC236}">
              <a16:creationId xmlns:a16="http://schemas.microsoft.com/office/drawing/2014/main" id="{6B73FBE7-8621-46D8-B19C-E7E8476D4C9F}"/>
            </a:ext>
          </a:extLst>
        </xdr:cNvPr>
        <xdr:cNvSpPr txBox="1">
          <a:spLocks noChangeArrowheads="1"/>
        </xdr:cNvSpPr>
      </xdr:nvSpPr>
      <xdr:spPr bwMode="auto">
        <a:xfrm>
          <a:off x="55387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31</a:t>
          </a:r>
          <a:r>
            <a:rPr lang="ja-JP" altLang="en-US" sz="1100" b="0" i="0" strike="noStrike">
              <a:solidFill>
                <a:srgbClr val="000000"/>
              </a:solidFill>
              <a:latin typeface="ＭＳ Ｐゴシック"/>
              <a:ea typeface="ＭＳ Ｐゴシック"/>
            </a:rPr>
            <a:t>）</a:t>
          </a:r>
        </a:p>
      </xdr:txBody>
    </xdr:sp>
    <xdr:clientData/>
  </xdr:twoCellAnchor>
  <xdr:twoCellAnchor>
    <xdr:from>
      <xdr:col>26</xdr:col>
      <xdr:colOff>0</xdr:colOff>
      <xdr:row>28</xdr:row>
      <xdr:rowOff>0</xdr:rowOff>
    </xdr:from>
    <xdr:to>
      <xdr:col>28</xdr:col>
      <xdr:colOff>0</xdr:colOff>
      <xdr:row>28</xdr:row>
      <xdr:rowOff>0</xdr:rowOff>
    </xdr:to>
    <xdr:sp macro="" textlink="">
      <xdr:nvSpPr>
        <xdr:cNvPr id="46" name="テキスト 55">
          <a:extLst>
            <a:ext uri="{FF2B5EF4-FFF2-40B4-BE49-F238E27FC236}">
              <a16:creationId xmlns:a16="http://schemas.microsoft.com/office/drawing/2014/main" id="{46FE64AE-55F8-400A-8689-DBCD53269790}"/>
            </a:ext>
          </a:extLst>
        </xdr:cNvPr>
        <xdr:cNvSpPr txBox="1">
          <a:spLocks noChangeArrowheads="1"/>
        </xdr:cNvSpPr>
      </xdr:nvSpPr>
      <xdr:spPr bwMode="auto">
        <a:xfrm>
          <a:off x="55387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a:t>
          </a:r>
        </a:p>
      </xdr:txBody>
    </xdr:sp>
    <xdr:clientData/>
  </xdr:twoCellAnchor>
  <xdr:twoCellAnchor>
    <xdr:from>
      <xdr:col>26</xdr:col>
      <xdr:colOff>0</xdr:colOff>
      <xdr:row>28</xdr:row>
      <xdr:rowOff>0</xdr:rowOff>
    </xdr:from>
    <xdr:to>
      <xdr:col>28</xdr:col>
      <xdr:colOff>0</xdr:colOff>
      <xdr:row>28</xdr:row>
      <xdr:rowOff>0</xdr:rowOff>
    </xdr:to>
    <xdr:sp macro="" textlink="">
      <xdr:nvSpPr>
        <xdr:cNvPr id="47" name="テキスト 56">
          <a:extLst>
            <a:ext uri="{FF2B5EF4-FFF2-40B4-BE49-F238E27FC236}">
              <a16:creationId xmlns:a16="http://schemas.microsoft.com/office/drawing/2014/main" id="{33A4D8F7-497C-4ABA-8E6D-94058AAA4969}"/>
            </a:ext>
          </a:extLst>
        </xdr:cNvPr>
        <xdr:cNvSpPr txBox="1">
          <a:spLocks noChangeArrowheads="1"/>
        </xdr:cNvSpPr>
      </xdr:nvSpPr>
      <xdr:spPr bwMode="auto">
        <a:xfrm>
          <a:off x="5538788" y="6596063"/>
          <a:ext cx="49530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29</a:t>
          </a:r>
          <a:r>
            <a:rPr lang="ja-JP" altLang="en-US" sz="1100" b="0" i="0" strike="noStrike">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28</xdr:row>
      <xdr:rowOff>0</xdr:rowOff>
    </xdr:from>
    <xdr:to>
      <xdr:col>11</xdr:col>
      <xdr:colOff>0</xdr:colOff>
      <xdr:row>28</xdr:row>
      <xdr:rowOff>0</xdr:rowOff>
    </xdr:to>
    <xdr:sp macro="" textlink="">
      <xdr:nvSpPr>
        <xdr:cNvPr id="2" name="Line 1">
          <a:extLst>
            <a:ext uri="{FF2B5EF4-FFF2-40B4-BE49-F238E27FC236}">
              <a16:creationId xmlns:a16="http://schemas.microsoft.com/office/drawing/2014/main" id="{B30BA3C8-EB3A-4671-8BB1-7D83D7ED19DD}"/>
            </a:ext>
          </a:extLst>
        </xdr:cNvPr>
        <xdr:cNvSpPr>
          <a:spLocks noChangeShapeType="1"/>
        </xdr:cNvSpPr>
      </xdr:nvSpPr>
      <xdr:spPr bwMode="auto">
        <a:xfrm>
          <a:off x="1519238"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3" name="Line 2">
          <a:extLst>
            <a:ext uri="{FF2B5EF4-FFF2-40B4-BE49-F238E27FC236}">
              <a16:creationId xmlns:a16="http://schemas.microsoft.com/office/drawing/2014/main" id="{72E50CF0-A7E1-485D-88E6-329DA9E5641E}"/>
            </a:ext>
          </a:extLst>
        </xdr:cNvPr>
        <xdr:cNvSpPr>
          <a:spLocks noChangeShapeType="1"/>
        </xdr:cNvSpPr>
      </xdr:nvSpPr>
      <xdr:spPr bwMode="auto">
        <a:xfrm>
          <a:off x="1519238"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4" name="Line 3">
          <a:extLst>
            <a:ext uri="{FF2B5EF4-FFF2-40B4-BE49-F238E27FC236}">
              <a16:creationId xmlns:a16="http://schemas.microsoft.com/office/drawing/2014/main" id="{0CAE28F6-9CA3-4747-AE83-12FB89DE4892}"/>
            </a:ext>
          </a:extLst>
        </xdr:cNvPr>
        <xdr:cNvSpPr>
          <a:spLocks noChangeShapeType="1"/>
        </xdr:cNvSpPr>
      </xdr:nvSpPr>
      <xdr:spPr bwMode="auto">
        <a:xfrm>
          <a:off x="8582025"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5" name="Line 4">
          <a:extLst>
            <a:ext uri="{FF2B5EF4-FFF2-40B4-BE49-F238E27FC236}">
              <a16:creationId xmlns:a16="http://schemas.microsoft.com/office/drawing/2014/main" id="{5E24DD51-6840-47E1-B925-B82F4782264F}"/>
            </a:ext>
          </a:extLst>
        </xdr:cNvPr>
        <xdr:cNvSpPr>
          <a:spLocks noChangeShapeType="1"/>
        </xdr:cNvSpPr>
      </xdr:nvSpPr>
      <xdr:spPr bwMode="auto">
        <a:xfrm>
          <a:off x="8582025"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6" name="Line 5">
          <a:extLst>
            <a:ext uri="{FF2B5EF4-FFF2-40B4-BE49-F238E27FC236}">
              <a16:creationId xmlns:a16="http://schemas.microsoft.com/office/drawing/2014/main" id="{C6B4619B-4338-4FBC-907F-05284CC20762}"/>
            </a:ext>
          </a:extLst>
        </xdr:cNvPr>
        <xdr:cNvSpPr>
          <a:spLocks noChangeShapeType="1"/>
        </xdr:cNvSpPr>
      </xdr:nvSpPr>
      <xdr:spPr bwMode="auto">
        <a:xfrm>
          <a:off x="1519238"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7" name="Line 6">
          <a:extLst>
            <a:ext uri="{FF2B5EF4-FFF2-40B4-BE49-F238E27FC236}">
              <a16:creationId xmlns:a16="http://schemas.microsoft.com/office/drawing/2014/main" id="{7302AE5E-F17B-4103-81BE-C29B322C98B9}"/>
            </a:ext>
          </a:extLst>
        </xdr:cNvPr>
        <xdr:cNvSpPr>
          <a:spLocks noChangeShapeType="1"/>
        </xdr:cNvSpPr>
      </xdr:nvSpPr>
      <xdr:spPr bwMode="auto">
        <a:xfrm>
          <a:off x="1519238"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8" name="Line 7">
          <a:extLst>
            <a:ext uri="{FF2B5EF4-FFF2-40B4-BE49-F238E27FC236}">
              <a16:creationId xmlns:a16="http://schemas.microsoft.com/office/drawing/2014/main" id="{D2B6A2C2-F71B-4314-8C62-595BF8957456}"/>
            </a:ext>
          </a:extLst>
        </xdr:cNvPr>
        <xdr:cNvSpPr>
          <a:spLocks noChangeShapeType="1"/>
        </xdr:cNvSpPr>
      </xdr:nvSpPr>
      <xdr:spPr bwMode="auto">
        <a:xfrm>
          <a:off x="8582025"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9" name="Line 8">
          <a:extLst>
            <a:ext uri="{FF2B5EF4-FFF2-40B4-BE49-F238E27FC236}">
              <a16:creationId xmlns:a16="http://schemas.microsoft.com/office/drawing/2014/main" id="{4AF52428-CA82-4A06-A441-F63A7C264028}"/>
            </a:ext>
          </a:extLst>
        </xdr:cNvPr>
        <xdr:cNvSpPr>
          <a:spLocks noChangeShapeType="1"/>
        </xdr:cNvSpPr>
      </xdr:nvSpPr>
      <xdr:spPr bwMode="auto">
        <a:xfrm>
          <a:off x="8582025"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10" name="Line 11">
          <a:extLst>
            <a:ext uri="{FF2B5EF4-FFF2-40B4-BE49-F238E27FC236}">
              <a16:creationId xmlns:a16="http://schemas.microsoft.com/office/drawing/2014/main" id="{468EB54B-8381-4E59-B86D-BBFD7C6389FA}"/>
            </a:ext>
          </a:extLst>
        </xdr:cNvPr>
        <xdr:cNvSpPr>
          <a:spLocks noChangeShapeType="1"/>
        </xdr:cNvSpPr>
      </xdr:nvSpPr>
      <xdr:spPr bwMode="auto">
        <a:xfrm>
          <a:off x="1519238"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11" name="Line 12">
          <a:extLst>
            <a:ext uri="{FF2B5EF4-FFF2-40B4-BE49-F238E27FC236}">
              <a16:creationId xmlns:a16="http://schemas.microsoft.com/office/drawing/2014/main" id="{BDC03F54-1589-4E33-9221-F60BFE10CE79}"/>
            </a:ext>
          </a:extLst>
        </xdr:cNvPr>
        <xdr:cNvSpPr>
          <a:spLocks noChangeShapeType="1"/>
        </xdr:cNvSpPr>
      </xdr:nvSpPr>
      <xdr:spPr bwMode="auto">
        <a:xfrm>
          <a:off x="1519238"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12" name="Line 13">
          <a:extLst>
            <a:ext uri="{FF2B5EF4-FFF2-40B4-BE49-F238E27FC236}">
              <a16:creationId xmlns:a16="http://schemas.microsoft.com/office/drawing/2014/main" id="{CB6BD3E4-07BB-4A47-BC97-86B05502426E}"/>
            </a:ext>
          </a:extLst>
        </xdr:cNvPr>
        <xdr:cNvSpPr>
          <a:spLocks noChangeShapeType="1"/>
        </xdr:cNvSpPr>
      </xdr:nvSpPr>
      <xdr:spPr bwMode="auto">
        <a:xfrm>
          <a:off x="8582025"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13" name="Line 14">
          <a:extLst>
            <a:ext uri="{FF2B5EF4-FFF2-40B4-BE49-F238E27FC236}">
              <a16:creationId xmlns:a16="http://schemas.microsoft.com/office/drawing/2014/main" id="{12EDC664-0760-4215-84A1-FA38DE129BC8}"/>
            </a:ext>
          </a:extLst>
        </xdr:cNvPr>
        <xdr:cNvSpPr>
          <a:spLocks noChangeShapeType="1"/>
        </xdr:cNvSpPr>
      </xdr:nvSpPr>
      <xdr:spPr bwMode="auto">
        <a:xfrm>
          <a:off x="8582025"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14" name="Line 15">
          <a:extLst>
            <a:ext uri="{FF2B5EF4-FFF2-40B4-BE49-F238E27FC236}">
              <a16:creationId xmlns:a16="http://schemas.microsoft.com/office/drawing/2014/main" id="{B47EE557-D204-46EE-AE6E-CC21DA7B3C04}"/>
            </a:ext>
          </a:extLst>
        </xdr:cNvPr>
        <xdr:cNvSpPr>
          <a:spLocks noChangeShapeType="1"/>
        </xdr:cNvSpPr>
      </xdr:nvSpPr>
      <xdr:spPr bwMode="auto">
        <a:xfrm>
          <a:off x="1519238"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15" name="Line 16">
          <a:extLst>
            <a:ext uri="{FF2B5EF4-FFF2-40B4-BE49-F238E27FC236}">
              <a16:creationId xmlns:a16="http://schemas.microsoft.com/office/drawing/2014/main" id="{D0C5B880-92FF-4EEC-A61D-BBD38BA0CD3D}"/>
            </a:ext>
          </a:extLst>
        </xdr:cNvPr>
        <xdr:cNvSpPr>
          <a:spLocks noChangeShapeType="1"/>
        </xdr:cNvSpPr>
      </xdr:nvSpPr>
      <xdr:spPr bwMode="auto">
        <a:xfrm>
          <a:off x="1519238"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16" name="Line 17">
          <a:extLst>
            <a:ext uri="{FF2B5EF4-FFF2-40B4-BE49-F238E27FC236}">
              <a16:creationId xmlns:a16="http://schemas.microsoft.com/office/drawing/2014/main" id="{ACBA0A41-CFBA-4122-96AE-367808697134}"/>
            </a:ext>
          </a:extLst>
        </xdr:cNvPr>
        <xdr:cNvSpPr>
          <a:spLocks noChangeShapeType="1"/>
        </xdr:cNvSpPr>
      </xdr:nvSpPr>
      <xdr:spPr bwMode="auto">
        <a:xfrm>
          <a:off x="8582025"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42</xdr:col>
      <xdr:colOff>0</xdr:colOff>
      <xdr:row>28</xdr:row>
      <xdr:rowOff>0</xdr:rowOff>
    </xdr:to>
    <xdr:sp macro="" textlink="">
      <xdr:nvSpPr>
        <xdr:cNvPr id="17" name="Line 18">
          <a:extLst>
            <a:ext uri="{FF2B5EF4-FFF2-40B4-BE49-F238E27FC236}">
              <a16:creationId xmlns:a16="http://schemas.microsoft.com/office/drawing/2014/main" id="{95A41271-25E9-4E60-BD0B-35508DF9C248}"/>
            </a:ext>
          </a:extLst>
        </xdr:cNvPr>
        <xdr:cNvSpPr>
          <a:spLocks noChangeShapeType="1"/>
        </xdr:cNvSpPr>
      </xdr:nvSpPr>
      <xdr:spPr bwMode="auto">
        <a:xfrm>
          <a:off x="8582025"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338138</xdr:colOff>
      <xdr:row>28</xdr:row>
      <xdr:rowOff>0</xdr:rowOff>
    </xdr:from>
    <xdr:to>
      <xdr:col>48</xdr:col>
      <xdr:colOff>204788</xdr:colOff>
      <xdr:row>28</xdr:row>
      <xdr:rowOff>0</xdr:rowOff>
    </xdr:to>
    <xdr:sp macro="" textlink="">
      <xdr:nvSpPr>
        <xdr:cNvPr id="18" name="Line 21">
          <a:extLst>
            <a:ext uri="{FF2B5EF4-FFF2-40B4-BE49-F238E27FC236}">
              <a16:creationId xmlns:a16="http://schemas.microsoft.com/office/drawing/2014/main" id="{4C64B6AA-0A80-4CC9-A0C1-A8FC861DE3B1}"/>
            </a:ext>
          </a:extLst>
        </xdr:cNvPr>
        <xdr:cNvSpPr>
          <a:spLocks noChangeShapeType="1"/>
        </xdr:cNvSpPr>
      </xdr:nvSpPr>
      <xdr:spPr bwMode="auto">
        <a:xfrm>
          <a:off x="9815513"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338138</xdr:colOff>
      <xdr:row>28</xdr:row>
      <xdr:rowOff>0</xdr:rowOff>
    </xdr:from>
    <xdr:to>
      <xdr:col>48</xdr:col>
      <xdr:colOff>204788</xdr:colOff>
      <xdr:row>28</xdr:row>
      <xdr:rowOff>0</xdr:rowOff>
    </xdr:to>
    <xdr:sp macro="" textlink="">
      <xdr:nvSpPr>
        <xdr:cNvPr id="19" name="Line 22">
          <a:extLst>
            <a:ext uri="{FF2B5EF4-FFF2-40B4-BE49-F238E27FC236}">
              <a16:creationId xmlns:a16="http://schemas.microsoft.com/office/drawing/2014/main" id="{794AA209-2C9B-4A6E-A616-CA74AFE22A89}"/>
            </a:ext>
          </a:extLst>
        </xdr:cNvPr>
        <xdr:cNvSpPr>
          <a:spLocks noChangeShapeType="1"/>
        </xdr:cNvSpPr>
      </xdr:nvSpPr>
      <xdr:spPr bwMode="auto">
        <a:xfrm>
          <a:off x="9815513" y="6434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28</xdr:row>
      <xdr:rowOff>0</xdr:rowOff>
    </xdr:from>
    <xdr:to>
      <xdr:col>16</xdr:col>
      <xdr:colOff>0</xdr:colOff>
      <xdr:row>28</xdr:row>
      <xdr:rowOff>0</xdr:rowOff>
    </xdr:to>
    <xdr:sp macro="" textlink="">
      <xdr:nvSpPr>
        <xdr:cNvPr id="20" name="テキスト 53">
          <a:extLst>
            <a:ext uri="{FF2B5EF4-FFF2-40B4-BE49-F238E27FC236}">
              <a16:creationId xmlns:a16="http://schemas.microsoft.com/office/drawing/2014/main" id="{2B49899B-05FC-4B0B-9173-41B5EE609C97}"/>
            </a:ext>
          </a:extLst>
        </xdr:cNvPr>
        <xdr:cNvSpPr txBox="1">
          <a:spLocks noChangeArrowheads="1"/>
        </xdr:cNvSpPr>
      </xdr:nvSpPr>
      <xdr:spPr bwMode="auto">
        <a:xfrm>
          <a:off x="2219325"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32</a:t>
          </a:r>
          <a:r>
            <a:rPr lang="ja-JP" altLang="en-US" sz="1100" b="0" i="0" strike="noStrike">
              <a:solidFill>
                <a:srgbClr val="000000"/>
              </a:solidFill>
              <a:latin typeface="ＭＳ Ｐゴシック"/>
              <a:ea typeface="ＭＳ Ｐゴシック"/>
            </a:rPr>
            <a:t>）</a:t>
          </a:r>
        </a:p>
      </xdr:txBody>
    </xdr:sp>
    <xdr:clientData/>
  </xdr:twoCellAnchor>
  <xdr:twoCellAnchor>
    <xdr:from>
      <xdr:col>14</xdr:col>
      <xdr:colOff>0</xdr:colOff>
      <xdr:row>28</xdr:row>
      <xdr:rowOff>0</xdr:rowOff>
    </xdr:from>
    <xdr:to>
      <xdr:col>16</xdr:col>
      <xdr:colOff>0</xdr:colOff>
      <xdr:row>28</xdr:row>
      <xdr:rowOff>0</xdr:rowOff>
    </xdr:to>
    <xdr:sp macro="" textlink="">
      <xdr:nvSpPr>
        <xdr:cNvPr id="21" name="テキスト 54">
          <a:extLst>
            <a:ext uri="{FF2B5EF4-FFF2-40B4-BE49-F238E27FC236}">
              <a16:creationId xmlns:a16="http://schemas.microsoft.com/office/drawing/2014/main" id="{E1ACDA84-854E-4A9F-B6CB-A8F7AA92D1BC}"/>
            </a:ext>
          </a:extLst>
        </xdr:cNvPr>
        <xdr:cNvSpPr txBox="1">
          <a:spLocks noChangeArrowheads="1"/>
        </xdr:cNvSpPr>
      </xdr:nvSpPr>
      <xdr:spPr bwMode="auto">
        <a:xfrm>
          <a:off x="2219325"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31</a:t>
          </a:r>
          <a:r>
            <a:rPr lang="ja-JP" altLang="en-US" sz="1100" b="0" i="0" strike="noStrike">
              <a:solidFill>
                <a:srgbClr val="000000"/>
              </a:solidFill>
              <a:latin typeface="ＭＳ Ｐゴシック"/>
              <a:ea typeface="ＭＳ Ｐゴシック"/>
            </a:rPr>
            <a:t>）</a:t>
          </a:r>
        </a:p>
      </xdr:txBody>
    </xdr:sp>
    <xdr:clientData/>
  </xdr:twoCellAnchor>
  <xdr:twoCellAnchor>
    <xdr:from>
      <xdr:col>14</xdr:col>
      <xdr:colOff>0</xdr:colOff>
      <xdr:row>28</xdr:row>
      <xdr:rowOff>0</xdr:rowOff>
    </xdr:from>
    <xdr:to>
      <xdr:col>16</xdr:col>
      <xdr:colOff>0</xdr:colOff>
      <xdr:row>28</xdr:row>
      <xdr:rowOff>0</xdr:rowOff>
    </xdr:to>
    <xdr:sp macro="" textlink="">
      <xdr:nvSpPr>
        <xdr:cNvPr id="22" name="テキスト 55">
          <a:extLst>
            <a:ext uri="{FF2B5EF4-FFF2-40B4-BE49-F238E27FC236}">
              <a16:creationId xmlns:a16="http://schemas.microsoft.com/office/drawing/2014/main" id="{B4EFC145-51A1-4DBE-9D8B-8E7292434142}"/>
            </a:ext>
          </a:extLst>
        </xdr:cNvPr>
        <xdr:cNvSpPr txBox="1">
          <a:spLocks noChangeArrowheads="1"/>
        </xdr:cNvSpPr>
      </xdr:nvSpPr>
      <xdr:spPr bwMode="auto">
        <a:xfrm>
          <a:off x="2219325"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a:t>
          </a:r>
        </a:p>
      </xdr:txBody>
    </xdr:sp>
    <xdr:clientData/>
  </xdr:twoCellAnchor>
  <xdr:twoCellAnchor>
    <xdr:from>
      <xdr:col>14</xdr:col>
      <xdr:colOff>0</xdr:colOff>
      <xdr:row>28</xdr:row>
      <xdr:rowOff>0</xdr:rowOff>
    </xdr:from>
    <xdr:to>
      <xdr:col>16</xdr:col>
      <xdr:colOff>0</xdr:colOff>
      <xdr:row>28</xdr:row>
      <xdr:rowOff>0</xdr:rowOff>
    </xdr:to>
    <xdr:sp macro="" textlink="">
      <xdr:nvSpPr>
        <xdr:cNvPr id="23" name="テキスト 56">
          <a:extLst>
            <a:ext uri="{FF2B5EF4-FFF2-40B4-BE49-F238E27FC236}">
              <a16:creationId xmlns:a16="http://schemas.microsoft.com/office/drawing/2014/main" id="{EA4E1268-9E37-43B1-8597-21A76C3E7277}"/>
            </a:ext>
          </a:extLst>
        </xdr:cNvPr>
        <xdr:cNvSpPr txBox="1">
          <a:spLocks noChangeArrowheads="1"/>
        </xdr:cNvSpPr>
      </xdr:nvSpPr>
      <xdr:spPr bwMode="auto">
        <a:xfrm>
          <a:off x="2219325"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29</a:t>
          </a:r>
          <a:r>
            <a:rPr lang="ja-JP" altLang="en-US" sz="1100" b="0" i="0" strike="noStrike">
              <a:solidFill>
                <a:srgbClr val="000000"/>
              </a:solidFill>
              <a:latin typeface="ＭＳ Ｐゴシック"/>
              <a:ea typeface="ＭＳ Ｐゴシック"/>
            </a:rPr>
            <a:t>）</a:t>
          </a:r>
        </a:p>
      </xdr:txBody>
    </xdr:sp>
    <xdr:clientData/>
  </xdr:twoCellAnchor>
  <xdr:twoCellAnchor>
    <xdr:from>
      <xdr:col>39</xdr:col>
      <xdr:colOff>0</xdr:colOff>
      <xdr:row>28</xdr:row>
      <xdr:rowOff>0</xdr:rowOff>
    </xdr:from>
    <xdr:to>
      <xdr:col>41</xdr:col>
      <xdr:colOff>80946</xdr:colOff>
      <xdr:row>28</xdr:row>
      <xdr:rowOff>0</xdr:rowOff>
    </xdr:to>
    <xdr:sp macro="" textlink="">
      <xdr:nvSpPr>
        <xdr:cNvPr id="24" name="テキスト 57">
          <a:extLst>
            <a:ext uri="{FF2B5EF4-FFF2-40B4-BE49-F238E27FC236}">
              <a16:creationId xmlns:a16="http://schemas.microsoft.com/office/drawing/2014/main" id="{E4595358-8A3C-43CE-804F-1A1C632C0585}"/>
            </a:ext>
          </a:extLst>
        </xdr:cNvPr>
        <xdr:cNvSpPr txBox="1">
          <a:spLocks noChangeArrowheads="1"/>
        </xdr:cNvSpPr>
      </xdr:nvSpPr>
      <xdr:spPr bwMode="auto">
        <a:xfrm>
          <a:off x="8053388" y="6434138"/>
          <a:ext cx="433371"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33</a:t>
          </a:r>
          <a:r>
            <a:rPr lang="ja-JP" altLang="en-US" sz="1100" b="0" i="0" strike="noStrike">
              <a:solidFill>
                <a:srgbClr val="000000"/>
              </a:solidFill>
              <a:latin typeface="ＭＳ Ｐゴシック"/>
              <a:ea typeface="ＭＳ Ｐゴシック"/>
            </a:rPr>
            <a:t>）</a:t>
          </a:r>
        </a:p>
      </xdr:txBody>
    </xdr:sp>
    <xdr:clientData/>
  </xdr:twoCellAnchor>
  <xdr:twoCellAnchor>
    <xdr:from>
      <xdr:col>39</xdr:col>
      <xdr:colOff>0</xdr:colOff>
      <xdr:row>28</xdr:row>
      <xdr:rowOff>0</xdr:rowOff>
    </xdr:from>
    <xdr:to>
      <xdr:col>41</xdr:col>
      <xdr:colOff>80946</xdr:colOff>
      <xdr:row>28</xdr:row>
      <xdr:rowOff>0</xdr:rowOff>
    </xdr:to>
    <xdr:sp macro="" textlink="">
      <xdr:nvSpPr>
        <xdr:cNvPr id="25" name="テキスト 58">
          <a:extLst>
            <a:ext uri="{FF2B5EF4-FFF2-40B4-BE49-F238E27FC236}">
              <a16:creationId xmlns:a16="http://schemas.microsoft.com/office/drawing/2014/main" id="{53560DC0-AAA9-4999-A488-1FA67237D8A4}"/>
            </a:ext>
          </a:extLst>
        </xdr:cNvPr>
        <xdr:cNvSpPr txBox="1">
          <a:spLocks noChangeArrowheads="1"/>
        </xdr:cNvSpPr>
      </xdr:nvSpPr>
      <xdr:spPr bwMode="auto">
        <a:xfrm>
          <a:off x="8053388" y="6434138"/>
          <a:ext cx="433371"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34</a:t>
          </a:r>
          <a:r>
            <a:rPr lang="ja-JP" altLang="en-US" sz="1100" b="0" i="0" strike="noStrike">
              <a:solidFill>
                <a:srgbClr val="000000"/>
              </a:solidFill>
              <a:latin typeface="ＭＳ Ｐゴシック"/>
              <a:ea typeface="ＭＳ Ｐゴシック"/>
            </a:rPr>
            <a:t>）</a:t>
          </a:r>
        </a:p>
      </xdr:txBody>
    </xdr:sp>
    <xdr:clientData/>
  </xdr:twoCellAnchor>
  <xdr:twoCellAnchor>
    <xdr:from>
      <xdr:col>46</xdr:col>
      <xdr:colOff>28575</xdr:colOff>
      <xdr:row>28</xdr:row>
      <xdr:rowOff>0</xdr:rowOff>
    </xdr:from>
    <xdr:to>
      <xdr:col>48</xdr:col>
      <xdr:colOff>9525</xdr:colOff>
      <xdr:row>28</xdr:row>
      <xdr:rowOff>0</xdr:rowOff>
    </xdr:to>
    <xdr:sp macro="" textlink="">
      <xdr:nvSpPr>
        <xdr:cNvPr id="26" name="テキスト 59">
          <a:extLst>
            <a:ext uri="{FF2B5EF4-FFF2-40B4-BE49-F238E27FC236}">
              <a16:creationId xmlns:a16="http://schemas.microsoft.com/office/drawing/2014/main" id="{F831A346-6C0F-442B-9AD7-BEA4F04AB471}"/>
            </a:ext>
          </a:extLst>
        </xdr:cNvPr>
        <xdr:cNvSpPr txBox="1">
          <a:spLocks noChangeArrowheads="1"/>
        </xdr:cNvSpPr>
      </xdr:nvSpPr>
      <xdr:spPr bwMode="auto">
        <a:xfrm>
          <a:off x="9315450" y="6434138"/>
          <a:ext cx="33337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35</a:t>
          </a:r>
          <a:r>
            <a:rPr lang="ja-JP" altLang="en-US" sz="1100" b="0" i="0" strike="noStrike">
              <a:solidFill>
                <a:srgbClr val="000000"/>
              </a:solidFill>
              <a:latin typeface="ＭＳ Ｐゴシック"/>
              <a:ea typeface="ＭＳ Ｐゴシック"/>
            </a:rPr>
            <a:t>）</a:t>
          </a:r>
        </a:p>
      </xdr:txBody>
    </xdr:sp>
    <xdr:clientData/>
  </xdr:twoCellAnchor>
  <xdr:twoCellAnchor>
    <xdr:from>
      <xdr:col>8</xdr:col>
      <xdr:colOff>101672</xdr:colOff>
      <xdr:row>6</xdr:row>
      <xdr:rowOff>406685</xdr:rowOff>
    </xdr:from>
    <xdr:to>
      <xdr:col>39</xdr:col>
      <xdr:colOff>9526</xdr:colOff>
      <xdr:row>27</xdr:row>
      <xdr:rowOff>0</xdr:rowOff>
    </xdr:to>
    <xdr:sp macro="" textlink="">
      <xdr:nvSpPr>
        <xdr:cNvPr id="27" name="Line 30">
          <a:extLst>
            <a:ext uri="{FF2B5EF4-FFF2-40B4-BE49-F238E27FC236}">
              <a16:creationId xmlns:a16="http://schemas.microsoft.com/office/drawing/2014/main" id="{F03859E7-2C6A-43B2-A8B6-BB918672EBD6}"/>
            </a:ext>
          </a:extLst>
        </xdr:cNvPr>
        <xdr:cNvSpPr>
          <a:spLocks noChangeShapeType="1"/>
        </xdr:cNvSpPr>
      </xdr:nvSpPr>
      <xdr:spPr bwMode="auto">
        <a:xfrm>
          <a:off x="1027714" y="1603925"/>
          <a:ext cx="6965615" cy="464024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19</xdr:col>
      <xdr:colOff>0</xdr:colOff>
      <xdr:row>28</xdr:row>
      <xdr:rowOff>0</xdr:rowOff>
    </xdr:to>
    <xdr:sp macro="" textlink="">
      <xdr:nvSpPr>
        <xdr:cNvPr id="28" name="テキスト 53">
          <a:extLst>
            <a:ext uri="{FF2B5EF4-FFF2-40B4-BE49-F238E27FC236}">
              <a16:creationId xmlns:a16="http://schemas.microsoft.com/office/drawing/2014/main" id="{3F6C776C-EEA2-4BF8-80C0-0BDE376AE132}"/>
            </a:ext>
          </a:extLst>
        </xdr:cNvPr>
        <xdr:cNvSpPr txBox="1">
          <a:spLocks noChangeArrowheads="1"/>
        </xdr:cNvSpPr>
      </xdr:nvSpPr>
      <xdr:spPr bwMode="auto">
        <a:xfrm>
          <a:off x="2919413"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32</a:t>
          </a:r>
          <a:r>
            <a:rPr lang="ja-JP" altLang="en-US" sz="1100" b="0" i="0" strike="noStrike">
              <a:solidFill>
                <a:srgbClr val="000000"/>
              </a:solidFill>
              <a:latin typeface="ＭＳ Ｐゴシック"/>
              <a:ea typeface="ＭＳ Ｐゴシック"/>
            </a:rPr>
            <a:t>）</a:t>
          </a:r>
        </a:p>
      </xdr:txBody>
    </xdr:sp>
    <xdr:clientData/>
  </xdr:twoCellAnchor>
  <xdr:twoCellAnchor>
    <xdr:from>
      <xdr:col>17</xdr:col>
      <xdr:colOff>0</xdr:colOff>
      <xdr:row>28</xdr:row>
      <xdr:rowOff>0</xdr:rowOff>
    </xdr:from>
    <xdr:to>
      <xdr:col>19</xdr:col>
      <xdr:colOff>0</xdr:colOff>
      <xdr:row>28</xdr:row>
      <xdr:rowOff>0</xdr:rowOff>
    </xdr:to>
    <xdr:sp macro="" textlink="">
      <xdr:nvSpPr>
        <xdr:cNvPr id="29" name="テキスト 54">
          <a:extLst>
            <a:ext uri="{FF2B5EF4-FFF2-40B4-BE49-F238E27FC236}">
              <a16:creationId xmlns:a16="http://schemas.microsoft.com/office/drawing/2014/main" id="{A9AC84BB-BB7E-4223-8D37-642B6F63F6D3}"/>
            </a:ext>
          </a:extLst>
        </xdr:cNvPr>
        <xdr:cNvSpPr txBox="1">
          <a:spLocks noChangeArrowheads="1"/>
        </xdr:cNvSpPr>
      </xdr:nvSpPr>
      <xdr:spPr bwMode="auto">
        <a:xfrm>
          <a:off x="2919413"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31</a:t>
          </a:r>
          <a:r>
            <a:rPr lang="ja-JP" altLang="en-US" sz="1100" b="0" i="0" strike="noStrike">
              <a:solidFill>
                <a:srgbClr val="000000"/>
              </a:solidFill>
              <a:latin typeface="ＭＳ Ｐゴシック"/>
              <a:ea typeface="ＭＳ Ｐゴシック"/>
            </a:rPr>
            <a:t>）</a:t>
          </a:r>
        </a:p>
      </xdr:txBody>
    </xdr:sp>
    <xdr:clientData/>
  </xdr:twoCellAnchor>
  <xdr:twoCellAnchor>
    <xdr:from>
      <xdr:col>17</xdr:col>
      <xdr:colOff>0</xdr:colOff>
      <xdr:row>28</xdr:row>
      <xdr:rowOff>0</xdr:rowOff>
    </xdr:from>
    <xdr:to>
      <xdr:col>19</xdr:col>
      <xdr:colOff>0</xdr:colOff>
      <xdr:row>28</xdr:row>
      <xdr:rowOff>0</xdr:rowOff>
    </xdr:to>
    <xdr:sp macro="" textlink="">
      <xdr:nvSpPr>
        <xdr:cNvPr id="30" name="テキスト 55">
          <a:extLst>
            <a:ext uri="{FF2B5EF4-FFF2-40B4-BE49-F238E27FC236}">
              <a16:creationId xmlns:a16="http://schemas.microsoft.com/office/drawing/2014/main" id="{7C04F106-D439-4E63-B79E-0717AA63B1A3}"/>
            </a:ext>
          </a:extLst>
        </xdr:cNvPr>
        <xdr:cNvSpPr txBox="1">
          <a:spLocks noChangeArrowheads="1"/>
        </xdr:cNvSpPr>
      </xdr:nvSpPr>
      <xdr:spPr bwMode="auto">
        <a:xfrm>
          <a:off x="2919413"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a:t>
          </a:r>
        </a:p>
      </xdr:txBody>
    </xdr:sp>
    <xdr:clientData/>
  </xdr:twoCellAnchor>
  <xdr:twoCellAnchor>
    <xdr:from>
      <xdr:col>17</xdr:col>
      <xdr:colOff>0</xdr:colOff>
      <xdr:row>28</xdr:row>
      <xdr:rowOff>0</xdr:rowOff>
    </xdr:from>
    <xdr:to>
      <xdr:col>19</xdr:col>
      <xdr:colOff>0</xdr:colOff>
      <xdr:row>28</xdr:row>
      <xdr:rowOff>0</xdr:rowOff>
    </xdr:to>
    <xdr:sp macro="" textlink="">
      <xdr:nvSpPr>
        <xdr:cNvPr id="31" name="テキスト 56">
          <a:extLst>
            <a:ext uri="{FF2B5EF4-FFF2-40B4-BE49-F238E27FC236}">
              <a16:creationId xmlns:a16="http://schemas.microsoft.com/office/drawing/2014/main" id="{39A5A401-A352-427F-A940-CCE6E9A7803C}"/>
            </a:ext>
          </a:extLst>
        </xdr:cNvPr>
        <xdr:cNvSpPr txBox="1">
          <a:spLocks noChangeArrowheads="1"/>
        </xdr:cNvSpPr>
      </xdr:nvSpPr>
      <xdr:spPr bwMode="auto">
        <a:xfrm>
          <a:off x="2919413"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29</a:t>
          </a:r>
          <a:r>
            <a:rPr lang="ja-JP" altLang="en-US" sz="1100" b="0" i="0" strike="noStrike">
              <a:solidFill>
                <a:srgbClr val="000000"/>
              </a:solidFill>
              <a:latin typeface="ＭＳ Ｐゴシック"/>
              <a:ea typeface="ＭＳ Ｐゴシック"/>
            </a:rPr>
            <a:t>）</a:t>
          </a:r>
        </a:p>
      </xdr:txBody>
    </xdr:sp>
    <xdr:clientData/>
  </xdr:twoCellAnchor>
  <xdr:twoCellAnchor>
    <xdr:from>
      <xdr:col>20</xdr:col>
      <xdr:colOff>0</xdr:colOff>
      <xdr:row>28</xdr:row>
      <xdr:rowOff>0</xdr:rowOff>
    </xdr:from>
    <xdr:to>
      <xdr:col>22</xdr:col>
      <xdr:colOff>0</xdr:colOff>
      <xdr:row>28</xdr:row>
      <xdr:rowOff>0</xdr:rowOff>
    </xdr:to>
    <xdr:sp macro="" textlink="">
      <xdr:nvSpPr>
        <xdr:cNvPr id="32" name="テキスト 53">
          <a:extLst>
            <a:ext uri="{FF2B5EF4-FFF2-40B4-BE49-F238E27FC236}">
              <a16:creationId xmlns:a16="http://schemas.microsoft.com/office/drawing/2014/main" id="{97398428-904B-463E-8FE8-6D5CA8F09F65}"/>
            </a:ext>
          </a:extLst>
        </xdr:cNvPr>
        <xdr:cNvSpPr txBox="1">
          <a:spLocks noChangeArrowheads="1"/>
        </xdr:cNvSpPr>
      </xdr:nvSpPr>
      <xdr:spPr bwMode="auto">
        <a:xfrm>
          <a:off x="3619500"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32</a:t>
          </a:r>
          <a:r>
            <a:rPr lang="ja-JP" altLang="en-US" sz="1100" b="0" i="0" strike="noStrike">
              <a:solidFill>
                <a:srgbClr val="000000"/>
              </a:solidFill>
              <a:latin typeface="ＭＳ Ｐゴシック"/>
              <a:ea typeface="ＭＳ Ｐゴシック"/>
            </a:rPr>
            <a:t>）</a:t>
          </a:r>
        </a:p>
      </xdr:txBody>
    </xdr:sp>
    <xdr:clientData/>
  </xdr:twoCellAnchor>
  <xdr:twoCellAnchor>
    <xdr:from>
      <xdr:col>20</xdr:col>
      <xdr:colOff>0</xdr:colOff>
      <xdr:row>28</xdr:row>
      <xdr:rowOff>0</xdr:rowOff>
    </xdr:from>
    <xdr:to>
      <xdr:col>22</xdr:col>
      <xdr:colOff>0</xdr:colOff>
      <xdr:row>28</xdr:row>
      <xdr:rowOff>0</xdr:rowOff>
    </xdr:to>
    <xdr:sp macro="" textlink="">
      <xdr:nvSpPr>
        <xdr:cNvPr id="33" name="テキスト 54">
          <a:extLst>
            <a:ext uri="{FF2B5EF4-FFF2-40B4-BE49-F238E27FC236}">
              <a16:creationId xmlns:a16="http://schemas.microsoft.com/office/drawing/2014/main" id="{2D96D19F-96B5-4E7B-A051-C7C43E9A877E}"/>
            </a:ext>
          </a:extLst>
        </xdr:cNvPr>
        <xdr:cNvSpPr txBox="1">
          <a:spLocks noChangeArrowheads="1"/>
        </xdr:cNvSpPr>
      </xdr:nvSpPr>
      <xdr:spPr bwMode="auto">
        <a:xfrm>
          <a:off x="3619500"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31</a:t>
          </a:r>
          <a:r>
            <a:rPr lang="ja-JP" altLang="en-US" sz="1100" b="0" i="0" strike="noStrike">
              <a:solidFill>
                <a:srgbClr val="000000"/>
              </a:solidFill>
              <a:latin typeface="ＭＳ Ｐゴシック"/>
              <a:ea typeface="ＭＳ Ｐゴシック"/>
            </a:rPr>
            <a:t>）</a:t>
          </a:r>
        </a:p>
      </xdr:txBody>
    </xdr:sp>
    <xdr:clientData/>
  </xdr:twoCellAnchor>
  <xdr:twoCellAnchor>
    <xdr:from>
      <xdr:col>20</xdr:col>
      <xdr:colOff>0</xdr:colOff>
      <xdr:row>28</xdr:row>
      <xdr:rowOff>0</xdr:rowOff>
    </xdr:from>
    <xdr:to>
      <xdr:col>22</xdr:col>
      <xdr:colOff>0</xdr:colOff>
      <xdr:row>28</xdr:row>
      <xdr:rowOff>0</xdr:rowOff>
    </xdr:to>
    <xdr:sp macro="" textlink="">
      <xdr:nvSpPr>
        <xdr:cNvPr id="34" name="テキスト 55">
          <a:extLst>
            <a:ext uri="{FF2B5EF4-FFF2-40B4-BE49-F238E27FC236}">
              <a16:creationId xmlns:a16="http://schemas.microsoft.com/office/drawing/2014/main" id="{9630164C-BF84-427B-ABFA-D8F26A4BF6CD}"/>
            </a:ext>
          </a:extLst>
        </xdr:cNvPr>
        <xdr:cNvSpPr txBox="1">
          <a:spLocks noChangeArrowheads="1"/>
        </xdr:cNvSpPr>
      </xdr:nvSpPr>
      <xdr:spPr bwMode="auto">
        <a:xfrm>
          <a:off x="3619500"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a:t>
          </a:r>
        </a:p>
      </xdr:txBody>
    </xdr:sp>
    <xdr:clientData/>
  </xdr:twoCellAnchor>
  <xdr:twoCellAnchor>
    <xdr:from>
      <xdr:col>20</xdr:col>
      <xdr:colOff>0</xdr:colOff>
      <xdr:row>28</xdr:row>
      <xdr:rowOff>0</xdr:rowOff>
    </xdr:from>
    <xdr:to>
      <xdr:col>22</xdr:col>
      <xdr:colOff>0</xdr:colOff>
      <xdr:row>28</xdr:row>
      <xdr:rowOff>0</xdr:rowOff>
    </xdr:to>
    <xdr:sp macro="" textlink="">
      <xdr:nvSpPr>
        <xdr:cNvPr id="35" name="テキスト 56">
          <a:extLst>
            <a:ext uri="{FF2B5EF4-FFF2-40B4-BE49-F238E27FC236}">
              <a16:creationId xmlns:a16="http://schemas.microsoft.com/office/drawing/2014/main" id="{DDF09D85-B03D-48C8-BA8A-3BB1AA910037}"/>
            </a:ext>
          </a:extLst>
        </xdr:cNvPr>
        <xdr:cNvSpPr txBox="1">
          <a:spLocks noChangeArrowheads="1"/>
        </xdr:cNvSpPr>
      </xdr:nvSpPr>
      <xdr:spPr bwMode="auto">
        <a:xfrm>
          <a:off x="3619500"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29</a:t>
          </a:r>
          <a:r>
            <a:rPr lang="ja-JP" altLang="en-US" sz="1100" b="0" i="0" strike="noStrike">
              <a:solidFill>
                <a:srgbClr val="000000"/>
              </a:solidFill>
              <a:latin typeface="ＭＳ Ｐゴシック"/>
              <a:ea typeface="ＭＳ Ｐゴシック"/>
            </a:rPr>
            <a:t>）</a:t>
          </a:r>
        </a:p>
      </xdr:txBody>
    </xdr:sp>
    <xdr:clientData/>
  </xdr:twoCellAnchor>
  <xdr:twoCellAnchor>
    <xdr:from>
      <xdr:col>23</xdr:col>
      <xdr:colOff>0</xdr:colOff>
      <xdr:row>28</xdr:row>
      <xdr:rowOff>0</xdr:rowOff>
    </xdr:from>
    <xdr:to>
      <xdr:col>25</xdr:col>
      <xdr:colOff>0</xdr:colOff>
      <xdr:row>28</xdr:row>
      <xdr:rowOff>0</xdr:rowOff>
    </xdr:to>
    <xdr:sp macro="" textlink="">
      <xdr:nvSpPr>
        <xdr:cNvPr id="36" name="テキスト 53">
          <a:extLst>
            <a:ext uri="{FF2B5EF4-FFF2-40B4-BE49-F238E27FC236}">
              <a16:creationId xmlns:a16="http://schemas.microsoft.com/office/drawing/2014/main" id="{6FA31E46-9202-42FC-8914-497816B17854}"/>
            </a:ext>
          </a:extLst>
        </xdr:cNvPr>
        <xdr:cNvSpPr txBox="1">
          <a:spLocks noChangeArrowheads="1"/>
        </xdr:cNvSpPr>
      </xdr:nvSpPr>
      <xdr:spPr bwMode="auto">
        <a:xfrm>
          <a:off x="4319588"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32</a:t>
          </a:r>
          <a:r>
            <a:rPr lang="ja-JP" altLang="en-US" sz="1100" b="0" i="0" strike="noStrike">
              <a:solidFill>
                <a:srgbClr val="000000"/>
              </a:solidFill>
              <a:latin typeface="ＭＳ Ｐゴシック"/>
              <a:ea typeface="ＭＳ Ｐゴシック"/>
            </a:rPr>
            <a:t>）</a:t>
          </a:r>
        </a:p>
      </xdr:txBody>
    </xdr:sp>
    <xdr:clientData/>
  </xdr:twoCellAnchor>
  <xdr:twoCellAnchor>
    <xdr:from>
      <xdr:col>23</xdr:col>
      <xdr:colOff>0</xdr:colOff>
      <xdr:row>28</xdr:row>
      <xdr:rowOff>0</xdr:rowOff>
    </xdr:from>
    <xdr:to>
      <xdr:col>25</xdr:col>
      <xdr:colOff>0</xdr:colOff>
      <xdr:row>28</xdr:row>
      <xdr:rowOff>0</xdr:rowOff>
    </xdr:to>
    <xdr:sp macro="" textlink="">
      <xdr:nvSpPr>
        <xdr:cNvPr id="37" name="テキスト 54">
          <a:extLst>
            <a:ext uri="{FF2B5EF4-FFF2-40B4-BE49-F238E27FC236}">
              <a16:creationId xmlns:a16="http://schemas.microsoft.com/office/drawing/2014/main" id="{1CED4A70-689F-4E8D-BFC2-323FAE9A84DD}"/>
            </a:ext>
          </a:extLst>
        </xdr:cNvPr>
        <xdr:cNvSpPr txBox="1">
          <a:spLocks noChangeArrowheads="1"/>
        </xdr:cNvSpPr>
      </xdr:nvSpPr>
      <xdr:spPr bwMode="auto">
        <a:xfrm>
          <a:off x="4319588"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31</a:t>
          </a:r>
          <a:r>
            <a:rPr lang="ja-JP" altLang="en-US" sz="1100" b="0" i="0" strike="noStrike">
              <a:solidFill>
                <a:srgbClr val="000000"/>
              </a:solidFill>
              <a:latin typeface="ＭＳ Ｐゴシック"/>
              <a:ea typeface="ＭＳ Ｐゴシック"/>
            </a:rPr>
            <a:t>）</a:t>
          </a:r>
        </a:p>
      </xdr:txBody>
    </xdr:sp>
    <xdr:clientData/>
  </xdr:twoCellAnchor>
  <xdr:twoCellAnchor>
    <xdr:from>
      <xdr:col>23</xdr:col>
      <xdr:colOff>0</xdr:colOff>
      <xdr:row>28</xdr:row>
      <xdr:rowOff>0</xdr:rowOff>
    </xdr:from>
    <xdr:to>
      <xdr:col>25</xdr:col>
      <xdr:colOff>0</xdr:colOff>
      <xdr:row>28</xdr:row>
      <xdr:rowOff>0</xdr:rowOff>
    </xdr:to>
    <xdr:sp macro="" textlink="">
      <xdr:nvSpPr>
        <xdr:cNvPr id="38" name="テキスト 55">
          <a:extLst>
            <a:ext uri="{FF2B5EF4-FFF2-40B4-BE49-F238E27FC236}">
              <a16:creationId xmlns:a16="http://schemas.microsoft.com/office/drawing/2014/main" id="{D9A51544-D480-493D-9E35-DDCAD516F5CD}"/>
            </a:ext>
          </a:extLst>
        </xdr:cNvPr>
        <xdr:cNvSpPr txBox="1">
          <a:spLocks noChangeArrowheads="1"/>
        </xdr:cNvSpPr>
      </xdr:nvSpPr>
      <xdr:spPr bwMode="auto">
        <a:xfrm>
          <a:off x="4319588"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a:t>
          </a:r>
        </a:p>
      </xdr:txBody>
    </xdr:sp>
    <xdr:clientData/>
  </xdr:twoCellAnchor>
  <xdr:twoCellAnchor>
    <xdr:from>
      <xdr:col>23</xdr:col>
      <xdr:colOff>0</xdr:colOff>
      <xdr:row>28</xdr:row>
      <xdr:rowOff>0</xdr:rowOff>
    </xdr:from>
    <xdr:to>
      <xdr:col>25</xdr:col>
      <xdr:colOff>0</xdr:colOff>
      <xdr:row>28</xdr:row>
      <xdr:rowOff>0</xdr:rowOff>
    </xdr:to>
    <xdr:sp macro="" textlink="">
      <xdr:nvSpPr>
        <xdr:cNvPr id="39" name="テキスト 56">
          <a:extLst>
            <a:ext uri="{FF2B5EF4-FFF2-40B4-BE49-F238E27FC236}">
              <a16:creationId xmlns:a16="http://schemas.microsoft.com/office/drawing/2014/main" id="{2DE4827E-740F-4A56-B732-F4DA3A91B471}"/>
            </a:ext>
          </a:extLst>
        </xdr:cNvPr>
        <xdr:cNvSpPr txBox="1">
          <a:spLocks noChangeArrowheads="1"/>
        </xdr:cNvSpPr>
      </xdr:nvSpPr>
      <xdr:spPr bwMode="auto">
        <a:xfrm>
          <a:off x="4319588"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29</a:t>
          </a:r>
          <a:r>
            <a:rPr lang="ja-JP" altLang="en-US" sz="1100" b="0" i="0" strike="noStrike">
              <a:solidFill>
                <a:srgbClr val="000000"/>
              </a:solidFill>
              <a:latin typeface="ＭＳ Ｐゴシック"/>
              <a:ea typeface="ＭＳ Ｐゴシック"/>
            </a:rPr>
            <a:t>）</a:t>
          </a:r>
        </a:p>
      </xdr:txBody>
    </xdr:sp>
    <xdr:clientData/>
  </xdr:twoCellAnchor>
  <xdr:twoCellAnchor>
    <xdr:from>
      <xdr:col>26</xdr:col>
      <xdr:colOff>0</xdr:colOff>
      <xdr:row>28</xdr:row>
      <xdr:rowOff>0</xdr:rowOff>
    </xdr:from>
    <xdr:to>
      <xdr:col>28</xdr:col>
      <xdr:colOff>0</xdr:colOff>
      <xdr:row>28</xdr:row>
      <xdr:rowOff>0</xdr:rowOff>
    </xdr:to>
    <xdr:sp macro="" textlink="">
      <xdr:nvSpPr>
        <xdr:cNvPr id="40" name="テキスト 53">
          <a:extLst>
            <a:ext uri="{FF2B5EF4-FFF2-40B4-BE49-F238E27FC236}">
              <a16:creationId xmlns:a16="http://schemas.microsoft.com/office/drawing/2014/main" id="{DDC83FE1-3F4A-4E36-A0F9-25373F8C5014}"/>
            </a:ext>
          </a:extLst>
        </xdr:cNvPr>
        <xdr:cNvSpPr txBox="1">
          <a:spLocks noChangeArrowheads="1"/>
        </xdr:cNvSpPr>
      </xdr:nvSpPr>
      <xdr:spPr bwMode="auto">
        <a:xfrm>
          <a:off x="5019675"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32</a:t>
          </a:r>
          <a:r>
            <a:rPr lang="ja-JP" altLang="en-US" sz="1100" b="0" i="0" strike="noStrike">
              <a:solidFill>
                <a:srgbClr val="000000"/>
              </a:solidFill>
              <a:latin typeface="ＭＳ Ｐゴシック"/>
              <a:ea typeface="ＭＳ Ｐゴシック"/>
            </a:rPr>
            <a:t>）</a:t>
          </a:r>
        </a:p>
      </xdr:txBody>
    </xdr:sp>
    <xdr:clientData/>
  </xdr:twoCellAnchor>
  <xdr:twoCellAnchor>
    <xdr:from>
      <xdr:col>26</xdr:col>
      <xdr:colOff>0</xdr:colOff>
      <xdr:row>28</xdr:row>
      <xdr:rowOff>0</xdr:rowOff>
    </xdr:from>
    <xdr:to>
      <xdr:col>28</xdr:col>
      <xdr:colOff>0</xdr:colOff>
      <xdr:row>28</xdr:row>
      <xdr:rowOff>0</xdr:rowOff>
    </xdr:to>
    <xdr:sp macro="" textlink="">
      <xdr:nvSpPr>
        <xdr:cNvPr id="41" name="テキスト 54">
          <a:extLst>
            <a:ext uri="{FF2B5EF4-FFF2-40B4-BE49-F238E27FC236}">
              <a16:creationId xmlns:a16="http://schemas.microsoft.com/office/drawing/2014/main" id="{3CABAE68-1E60-4549-893E-E613D4221CA9}"/>
            </a:ext>
          </a:extLst>
        </xdr:cNvPr>
        <xdr:cNvSpPr txBox="1">
          <a:spLocks noChangeArrowheads="1"/>
        </xdr:cNvSpPr>
      </xdr:nvSpPr>
      <xdr:spPr bwMode="auto">
        <a:xfrm>
          <a:off x="5019675"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31</a:t>
          </a:r>
          <a:r>
            <a:rPr lang="ja-JP" altLang="en-US" sz="1100" b="0" i="0" strike="noStrike">
              <a:solidFill>
                <a:srgbClr val="000000"/>
              </a:solidFill>
              <a:latin typeface="ＭＳ Ｐゴシック"/>
              <a:ea typeface="ＭＳ Ｐゴシック"/>
            </a:rPr>
            <a:t>）</a:t>
          </a:r>
        </a:p>
      </xdr:txBody>
    </xdr:sp>
    <xdr:clientData/>
  </xdr:twoCellAnchor>
  <xdr:twoCellAnchor>
    <xdr:from>
      <xdr:col>26</xdr:col>
      <xdr:colOff>0</xdr:colOff>
      <xdr:row>28</xdr:row>
      <xdr:rowOff>0</xdr:rowOff>
    </xdr:from>
    <xdr:to>
      <xdr:col>28</xdr:col>
      <xdr:colOff>0</xdr:colOff>
      <xdr:row>28</xdr:row>
      <xdr:rowOff>0</xdr:rowOff>
    </xdr:to>
    <xdr:sp macro="" textlink="">
      <xdr:nvSpPr>
        <xdr:cNvPr id="42" name="テキスト 55">
          <a:extLst>
            <a:ext uri="{FF2B5EF4-FFF2-40B4-BE49-F238E27FC236}">
              <a16:creationId xmlns:a16="http://schemas.microsoft.com/office/drawing/2014/main" id="{700E6E92-63B3-4F34-AFAA-0FDC0575AE94}"/>
            </a:ext>
          </a:extLst>
        </xdr:cNvPr>
        <xdr:cNvSpPr txBox="1">
          <a:spLocks noChangeArrowheads="1"/>
        </xdr:cNvSpPr>
      </xdr:nvSpPr>
      <xdr:spPr bwMode="auto">
        <a:xfrm>
          <a:off x="5019675"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a:t>
          </a:r>
        </a:p>
      </xdr:txBody>
    </xdr:sp>
    <xdr:clientData/>
  </xdr:twoCellAnchor>
  <xdr:twoCellAnchor>
    <xdr:from>
      <xdr:col>26</xdr:col>
      <xdr:colOff>0</xdr:colOff>
      <xdr:row>28</xdr:row>
      <xdr:rowOff>0</xdr:rowOff>
    </xdr:from>
    <xdr:to>
      <xdr:col>28</xdr:col>
      <xdr:colOff>0</xdr:colOff>
      <xdr:row>28</xdr:row>
      <xdr:rowOff>0</xdr:rowOff>
    </xdr:to>
    <xdr:sp macro="" textlink="">
      <xdr:nvSpPr>
        <xdr:cNvPr id="43" name="テキスト 56">
          <a:extLst>
            <a:ext uri="{FF2B5EF4-FFF2-40B4-BE49-F238E27FC236}">
              <a16:creationId xmlns:a16="http://schemas.microsoft.com/office/drawing/2014/main" id="{2052EADE-A6B8-4448-B5EF-388A1A29E9A6}"/>
            </a:ext>
          </a:extLst>
        </xdr:cNvPr>
        <xdr:cNvSpPr txBox="1">
          <a:spLocks noChangeArrowheads="1"/>
        </xdr:cNvSpPr>
      </xdr:nvSpPr>
      <xdr:spPr bwMode="auto">
        <a:xfrm>
          <a:off x="5019675" y="6434138"/>
          <a:ext cx="46672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29</a:t>
          </a:r>
          <a:r>
            <a:rPr lang="ja-JP" altLang="en-US" sz="1100" b="0" i="0" strike="noStrike">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442;&#21152;&#12450;&#12531;&#12465;&#12540;&#12488;/7_ROUSE&#26032;&#28511;2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_U-15_3部C"/>
      <sheetName val="連絡先"/>
      <sheetName val="開催日×参加可能日"/>
    </sheetNames>
    <sheetDataSet>
      <sheetData sheetId="0">
        <row r="20">
          <cell r="B20" t="str">
            <v>ROUSE新潟2nd</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satomi@niigata-meikun.ed.jp" TargetMode="External"/><Relationship Id="rId13" Type="http://schemas.openxmlformats.org/officeDocument/2006/relationships/printerSettings" Target="../printerSettings/printerSettings4.bin"/><Relationship Id="rId3" Type="http://schemas.openxmlformats.org/officeDocument/2006/relationships/hyperlink" Target="mailto:niigataoz@gmail.com" TargetMode="External"/><Relationship Id="rId7" Type="http://schemas.openxmlformats.org/officeDocument/2006/relationships/hyperlink" Target="mailto:satojunhaseryou@yahoo.co.jp" TargetMode="External"/><Relationship Id="rId12" Type="http://schemas.openxmlformats.org/officeDocument/2006/relationships/hyperlink" Target="mailto:j501niitsu1@city-niigata.ed.jp" TargetMode="External"/><Relationship Id="rId2" Type="http://schemas.openxmlformats.org/officeDocument/2006/relationships/hyperlink" Target="mailto:m_sasaki0608@sirius.ocn.ne.jp" TargetMode="External"/><Relationship Id="rId1" Type="http://schemas.openxmlformats.org/officeDocument/2006/relationships/hyperlink" Target="mailto:freedomsc.since2002@1995freedom.com" TargetMode="External"/><Relationship Id="rId6" Type="http://schemas.openxmlformats.org/officeDocument/2006/relationships/hyperlink" Target="mailto:satinho0902@gmail.com" TargetMode="External"/><Relationship Id="rId11" Type="http://schemas.openxmlformats.org/officeDocument/2006/relationships/hyperlink" Target="mailto:j302toyano@city-niigata.ed.jp" TargetMode="External"/><Relationship Id="rId5" Type="http://schemas.openxmlformats.org/officeDocument/2006/relationships/hyperlink" Target="mailto:oogata@f-%20three.jp" TargetMode="External"/><Relationship Id="rId10" Type="http://schemas.openxmlformats.org/officeDocument/2006/relationships/hyperlink" Target="mailto:wasshy@xc4.so-net.ne.jp" TargetMode="External"/><Relationship Id="rId4" Type="http://schemas.openxmlformats.org/officeDocument/2006/relationships/hyperlink" Target="mailto:tamatama-.-809@docomo.ne.jp" TargetMode="External"/><Relationship Id="rId9" Type="http://schemas.openxmlformats.org/officeDocument/2006/relationships/hyperlink" Target="mailto:endo@locus-niigata.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4"/>
  <sheetViews>
    <sheetView topLeftCell="A4" zoomScale="63" zoomScaleNormal="63" zoomScaleSheetLayoutView="81" workbookViewId="0">
      <selection activeCell="BI13" sqref="BI13"/>
    </sheetView>
  </sheetViews>
  <sheetFormatPr defaultColWidth="8.4375" defaultRowHeight="12.75" x14ac:dyDescent="0.7"/>
  <cols>
    <col min="1" max="1" width="2.4375" style="1" customWidth="1"/>
    <col min="2" max="5" width="1.5" style="1" customWidth="1"/>
    <col min="6" max="6" width="0.875" style="1" customWidth="1"/>
    <col min="7" max="9" width="1.5" style="1" customWidth="1"/>
    <col min="10" max="39" width="3.0625" style="1" customWidth="1"/>
    <col min="40" max="49" width="2.3125" style="1" customWidth="1"/>
    <col min="50" max="50" width="12.75" style="1" hidden="1" customWidth="1"/>
    <col min="51" max="51" width="2.6875" style="1" hidden="1" customWidth="1"/>
    <col min="52" max="52" width="6.625" style="1" hidden="1" customWidth="1"/>
    <col min="53" max="54" width="9.5625" style="1" hidden="1" customWidth="1"/>
    <col min="55" max="56" width="0" style="1" hidden="1" customWidth="1"/>
    <col min="57" max="248" width="8.4375" style="1"/>
    <col min="249" max="249" width="2.4375" style="1" customWidth="1"/>
    <col min="250" max="259" width="1.5" style="1" customWidth="1"/>
    <col min="260" max="295" width="3.1875" style="1" customWidth="1"/>
    <col min="296" max="297" width="2.4375" style="1" customWidth="1"/>
    <col min="298" max="299" width="2.9375" style="1" customWidth="1"/>
    <col min="300" max="303" width="2.4375" style="1" customWidth="1"/>
    <col min="304" max="305" width="2.6875" style="1" customWidth="1"/>
    <col min="306" max="306" width="12.75" style="1" customWidth="1"/>
    <col min="307" max="307" width="2.6875" style="1" customWidth="1"/>
    <col min="308" max="308" width="6.625" style="1" customWidth="1"/>
    <col min="309" max="310" width="9.5625" style="1" customWidth="1"/>
    <col min="311" max="504" width="8.4375" style="1"/>
    <col min="505" max="505" width="2.4375" style="1" customWidth="1"/>
    <col min="506" max="515" width="1.5" style="1" customWidth="1"/>
    <col min="516" max="551" width="3.1875" style="1" customWidth="1"/>
    <col min="552" max="553" width="2.4375" style="1" customWidth="1"/>
    <col min="554" max="555" width="2.9375" style="1" customWidth="1"/>
    <col min="556" max="559" width="2.4375" style="1" customWidth="1"/>
    <col min="560" max="561" width="2.6875" style="1" customWidth="1"/>
    <col min="562" max="562" width="12.75" style="1" customWidth="1"/>
    <col min="563" max="563" width="2.6875" style="1" customWidth="1"/>
    <col min="564" max="564" width="6.625" style="1" customWidth="1"/>
    <col min="565" max="566" width="9.5625" style="1" customWidth="1"/>
    <col min="567" max="760" width="8.4375" style="1"/>
    <col min="761" max="761" width="2.4375" style="1" customWidth="1"/>
    <col min="762" max="771" width="1.5" style="1" customWidth="1"/>
    <col min="772" max="807" width="3.1875" style="1" customWidth="1"/>
    <col min="808" max="809" width="2.4375" style="1" customWidth="1"/>
    <col min="810" max="811" width="2.9375" style="1" customWidth="1"/>
    <col min="812" max="815" width="2.4375" style="1" customWidth="1"/>
    <col min="816" max="817" width="2.6875" style="1" customWidth="1"/>
    <col min="818" max="818" width="12.75" style="1" customWidth="1"/>
    <col min="819" max="819" width="2.6875" style="1" customWidth="1"/>
    <col min="820" max="820" width="6.625" style="1" customWidth="1"/>
    <col min="821" max="822" width="9.5625" style="1" customWidth="1"/>
    <col min="823" max="1016" width="8.4375" style="1"/>
    <col min="1017" max="1017" width="2.4375" style="1" customWidth="1"/>
    <col min="1018" max="1027" width="1.5" style="1" customWidth="1"/>
    <col min="1028" max="1063" width="3.1875" style="1" customWidth="1"/>
    <col min="1064" max="1065" width="2.4375" style="1" customWidth="1"/>
    <col min="1066" max="1067" width="2.9375" style="1" customWidth="1"/>
    <col min="1068" max="1071" width="2.4375" style="1" customWidth="1"/>
    <col min="1072" max="1073" width="2.6875" style="1" customWidth="1"/>
    <col min="1074" max="1074" width="12.75" style="1" customWidth="1"/>
    <col min="1075" max="1075" width="2.6875" style="1" customWidth="1"/>
    <col min="1076" max="1076" width="6.625" style="1" customWidth="1"/>
    <col min="1077" max="1078" width="9.5625" style="1" customWidth="1"/>
    <col min="1079" max="1272" width="8.4375" style="1"/>
    <col min="1273" max="1273" width="2.4375" style="1" customWidth="1"/>
    <col min="1274" max="1283" width="1.5" style="1" customWidth="1"/>
    <col min="1284" max="1319" width="3.1875" style="1" customWidth="1"/>
    <col min="1320" max="1321" width="2.4375" style="1" customWidth="1"/>
    <col min="1322" max="1323" width="2.9375" style="1" customWidth="1"/>
    <col min="1324" max="1327" width="2.4375" style="1" customWidth="1"/>
    <col min="1328" max="1329" width="2.6875" style="1" customWidth="1"/>
    <col min="1330" max="1330" width="12.75" style="1" customWidth="1"/>
    <col min="1331" max="1331" width="2.6875" style="1" customWidth="1"/>
    <col min="1332" max="1332" width="6.625" style="1" customWidth="1"/>
    <col min="1333" max="1334" width="9.5625" style="1" customWidth="1"/>
    <col min="1335" max="1528" width="8.4375" style="1"/>
    <col min="1529" max="1529" width="2.4375" style="1" customWidth="1"/>
    <col min="1530" max="1539" width="1.5" style="1" customWidth="1"/>
    <col min="1540" max="1575" width="3.1875" style="1" customWidth="1"/>
    <col min="1576" max="1577" width="2.4375" style="1" customWidth="1"/>
    <col min="1578" max="1579" width="2.9375" style="1" customWidth="1"/>
    <col min="1580" max="1583" width="2.4375" style="1" customWidth="1"/>
    <col min="1584" max="1585" width="2.6875" style="1" customWidth="1"/>
    <col min="1586" max="1586" width="12.75" style="1" customWidth="1"/>
    <col min="1587" max="1587" width="2.6875" style="1" customWidth="1"/>
    <col min="1588" max="1588" width="6.625" style="1" customWidth="1"/>
    <col min="1589" max="1590" width="9.5625" style="1" customWidth="1"/>
    <col min="1591" max="1784" width="8.4375" style="1"/>
    <col min="1785" max="1785" width="2.4375" style="1" customWidth="1"/>
    <col min="1786" max="1795" width="1.5" style="1" customWidth="1"/>
    <col min="1796" max="1831" width="3.1875" style="1" customWidth="1"/>
    <col min="1832" max="1833" width="2.4375" style="1" customWidth="1"/>
    <col min="1834" max="1835" width="2.9375" style="1" customWidth="1"/>
    <col min="1836" max="1839" width="2.4375" style="1" customWidth="1"/>
    <col min="1840" max="1841" width="2.6875" style="1" customWidth="1"/>
    <col min="1842" max="1842" width="12.75" style="1" customWidth="1"/>
    <col min="1843" max="1843" width="2.6875" style="1" customWidth="1"/>
    <col min="1844" max="1844" width="6.625" style="1" customWidth="1"/>
    <col min="1845" max="1846" width="9.5625" style="1" customWidth="1"/>
    <col min="1847" max="2040" width="8.4375" style="1"/>
    <col min="2041" max="2041" width="2.4375" style="1" customWidth="1"/>
    <col min="2042" max="2051" width="1.5" style="1" customWidth="1"/>
    <col min="2052" max="2087" width="3.1875" style="1" customWidth="1"/>
    <col min="2088" max="2089" width="2.4375" style="1" customWidth="1"/>
    <col min="2090" max="2091" width="2.9375" style="1" customWidth="1"/>
    <col min="2092" max="2095" width="2.4375" style="1" customWidth="1"/>
    <col min="2096" max="2097" width="2.6875" style="1" customWidth="1"/>
    <col min="2098" max="2098" width="12.75" style="1" customWidth="1"/>
    <col min="2099" max="2099" width="2.6875" style="1" customWidth="1"/>
    <col min="2100" max="2100" width="6.625" style="1" customWidth="1"/>
    <col min="2101" max="2102" width="9.5625" style="1" customWidth="1"/>
    <col min="2103" max="2296" width="8.4375" style="1"/>
    <col min="2297" max="2297" width="2.4375" style="1" customWidth="1"/>
    <col min="2298" max="2307" width="1.5" style="1" customWidth="1"/>
    <col min="2308" max="2343" width="3.1875" style="1" customWidth="1"/>
    <col min="2344" max="2345" width="2.4375" style="1" customWidth="1"/>
    <col min="2346" max="2347" width="2.9375" style="1" customWidth="1"/>
    <col min="2348" max="2351" width="2.4375" style="1" customWidth="1"/>
    <col min="2352" max="2353" width="2.6875" style="1" customWidth="1"/>
    <col min="2354" max="2354" width="12.75" style="1" customWidth="1"/>
    <col min="2355" max="2355" width="2.6875" style="1" customWidth="1"/>
    <col min="2356" max="2356" width="6.625" style="1" customWidth="1"/>
    <col min="2357" max="2358" width="9.5625" style="1" customWidth="1"/>
    <col min="2359" max="2552" width="8.4375" style="1"/>
    <col min="2553" max="2553" width="2.4375" style="1" customWidth="1"/>
    <col min="2554" max="2563" width="1.5" style="1" customWidth="1"/>
    <col min="2564" max="2599" width="3.1875" style="1" customWidth="1"/>
    <col min="2600" max="2601" width="2.4375" style="1" customWidth="1"/>
    <col min="2602" max="2603" width="2.9375" style="1" customWidth="1"/>
    <col min="2604" max="2607" width="2.4375" style="1" customWidth="1"/>
    <col min="2608" max="2609" width="2.6875" style="1" customWidth="1"/>
    <col min="2610" max="2610" width="12.75" style="1" customWidth="1"/>
    <col min="2611" max="2611" width="2.6875" style="1" customWidth="1"/>
    <col min="2612" max="2612" width="6.625" style="1" customWidth="1"/>
    <col min="2613" max="2614" width="9.5625" style="1" customWidth="1"/>
    <col min="2615" max="2808" width="8.4375" style="1"/>
    <col min="2809" max="2809" width="2.4375" style="1" customWidth="1"/>
    <col min="2810" max="2819" width="1.5" style="1" customWidth="1"/>
    <col min="2820" max="2855" width="3.1875" style="1" customWidth="1"/>
    <col min="2856" max="2857" width="2.4375" style="1" customWidth="1"/>
    <col min="2858" max="2859" width="2.9375" style="1" customWidth="1"/>
    <col min="2860" max="2863" width="2.4375" style="1" customWidth="1"/>
    <col min="2864" max="2865" width="2.6875" style="1" customWidth="1"/>
    <col min="2866" max="2866" width="12.75" style="1" customWidth="1"/>
    <col min="2867" max="2867" width="2.6875" style="1" customWidth="1"/>
    <col min="2868" max="2868" width="6.625" style="1" customWidth="1"/>
    <col min="2869" max="2870" width="9.5625" style="1" customWidth="1"/>
    <col min="2871" max="3064" width="8.4375" style="1"/>
    <col min="3065" max="3065" width="2.4375" style="1" customWidth="1"/>
    <col min="3066" max="3075" width="1.5" style="1" customWidth="1"/>
    <col min="3076" max="3111" width="3.1875" style="1" customWidth="1"/>
    <col min="3112" max="3113" width="2.4375" style="1" customWidth="1"/>
    <col min="3114" max="3115" width="2.9375" style="1" customWidth="1"/>
    <col min="3116" max="3119" width="2.4375" style="1" customWidth="1"/>
    <col min="3120" max="3121" width="2.6875" style="1" customWidth="1"/>
    <col min="3122" max="3122" width="12.75" style="1" customWidth="1"/>
    <col min="3123" max="3123" width="2.6875" style="1" customWidth="1"/>
    <col min="3124" max="3124" width="6.625" style="1" customWidth="1"/>
    <col min="3125" max="3126" width="9.5625" style="1" customWidth="1"/>
    <col min="3127" max="3320" width="8.4375" style="1"/>
    <col min="3321" max="3321" width="2.4375" style="1" customWidth="1"/>
    <col min="3322" max="3331" width="1.5" style="1" customWidth="1"/>
    <col min="3332" max="3367" width="3.1875" style="1" customWidth="1"/>
    <col min="3368" max="3369" width="2.4375" style="1" customWidth="1"/>
    <col min="3370" max="3371" width="2.9375" style="1" customWidth="1"/>
    <col min="3372" max="3375" width="2.4375" style="1" customWidth="1"/>
    <col min="3376" max="3377" width="2.6875" style="1" customWidth="1"/>
    <col min="3378" max="3378" width="12.75" style="1" customWidth="1"/>
    <col min="3379" max="3379" width="2.6875" style="1" customWidth="1"/>
    <col min="3380" max="3380" width="6.625" style="1" customWidth="1"/>
    <col min="3381" max="3382" width="9.5625" style="1" customWidth="1"/>
    <col min="3383" max="3576" width="8.4375" style="1"/>
    <col min="3577" max="3577" width="2.4375" style="1" customWidth="1"/>
    <col min="3578" max="3587" width="1.5" style="1" customWidth="1"/>
    <col min="3588" max="3623" width="3.1875" style="1" customWidth="1"/>
    <col min="3624" max="3625" width="2.4375" style="1" customWidth="1"/>
    <col min="3626" max="3627" width="2.9375" style="1" customWidth="1"/>
    <col min="3628" max="3631" width="2.4375" style="1" customWidth="1"/>
    <col min="3632" max="3633" width="2.6875" style="1" customWidth="1"/>
    <col min="3634" max="3634" width="12.75" style="1" customWidth="1"/>
    <col min="3635" max="3635" width="2.6875" style="1" customWidth="1"/>
    <col min="3636" max="3636" width="6.625" style="1" customWidth="1"/>
    <col min="3637" max="3638" width="9.5625" style="1" customWidth="1"/>
    <col min="3639" max="3832" width="8.4375" style="1"/>
    <col min="3833" max="3833" width="2.4375" style="1" customWidth="1"/>
    <col min="3834" max="3843" width="1.5" style="1" customWidth="1"/>
    <col min="3844" max="3879" width="3.1875" style="1" customWidth="1"/>
    <col min="3880" max="3881" width="2.4375" style="1" customWidth="1"/>
    <col min="3882" max="3883" width="2.9375" style="1" customWidth="1"/>
    <col min="3884" max="3887" width="2.4375" style="1" customWidth="1"/>
    <col min="3888" max="3889" width="2.6875" style="1" customWidth="1"/>
    <col min="3890" max="3890" width="12.75" style="1" customWidth="1"/>
    <col min="3891" max="3891" width="2.6875" style="1" customWidth="1"/>
    <col min="3892" max="3892" width="6.625" style="1" customWidth="1"/>
    <col min="3893" max="3894" width="9.5625" style="1" customWidth="1"/>
    <col min="3895" max="4088" width="8.4375" style="1"/>
    <col min="4089" max="4089" width="2.4375" style="1" customWidth="1"/>
    <col min="4090" max="4099" width="1.5" style="1" customWidth="1"/>
    <col min="4100" max="4135" width="3.1875" style="1" customWidth="1"/>
    <col min="4136" max="4137" width="2.4375" style="1" customWidth="1"/>
    <col min="4138" max="4139" width="2.9375" style="1" customWidth="1"/>
    <col min="4140" max="4143" width="2.4375" style="1" customWidth="1"/>
    <col min="4144" max="4145" width="2.6875" style="1" customWidth="1"/>
    <col min="4146" max="4146" width="12.75" style="1" customWidth="1"/>
    <col min="4147" max="4147" width="2.6875" style="1" customWidth="1"/>
    <col min="4148" max="4148" width="6.625" style="1" customWidth="1"/>
    <col min="4149" max="4150" width="9.5625" style="1" customWidth="1"/>
    <col min="4151" max="4344" width="8.4375" style="1"/>
    <col min="4345" max="4345" width="2.4375" style="1" customWidth="1"/>
    <col min="4346" max="4355" width="1.5" style="1" customWidth="1"/>
    <col min="4356" max="4391" width="3.1875" style="1" customWidth="1"/>
    <col min="4392" max="4393" width="2.4375" style="1" customWidth="1"/>
    <col min="4394" max="4395" width="2.9375" style="1" customWidth="1"/>
    <col min="4396" max="4399" width="2.4375" style="1" customWidth="1"/>
    <col min="4400" max="4401" width="2.6875" style="1" customWidth="1"/>
    <col min="4402" max="4402" width="12.75" style="1" customWidth="1"/>
    <col min="4403" max="4403" width="2.6875" style="1" customWidth="1"/>
    <col min="4404" max="4404" width="6.625" style="1" customWidth="1"/>
    <col min="4405" max="4406" width="9.5625" style="1" customWidth="1"/>
    <col min="4407" max="4600" width="8.4375" style="1"/>
    <col min="4601" max="4601" width="2.4375" style="1" customWidth="1"/>
    <col min="4602" max="4611" width="1.5" style="1" customWidth="1"/>
    <col min="4612" max="4647" width="3.1875" style="1" customWidth="1"/>
    <col min="4648" max="4649" width="2.4375" style="1" customWidth="1"/>
    <col min="4650" max="4651" width="2.9375" style="1" customWidth="1"/>
    <col min="4652" max="4655" width="2.4375" style="1" customWidth="1"/>
    <col min="4656" max="4657" width="2.6875" style="1" customWidth="1"/>
    <col min="4658" max="4658" width="12.75" style="1" customWidth="1"/>
    <col min="4659" max="4659" width="2.6875" style="1" customWidth="1"/>
    <col min="4660" max="4660" width="6.625" style="1" customWidth="1"/>
    <col min="4661" max="4662" width="9.5625" style="1" customWidth="1"/>
    <col min="4663" max="4856" width="8.4375" style="1"/>
    <col min="4857" max="4857" width="2.4375" style="1" customWidth="1"/>
    <col min="4858" max="4867" width="1.5" style="1" customWidth="1"/>
    <col min="4868" max="4903" width="3.1875" style="1" customWidth="1"/>
    <col min="4904" max="4905" width="2.4375" style="1" customWidth="1"/>
    <col min="4906" max="4907" width="2.9375" style="1" customWidth="1"/>
    <col min="4908" max="4911" width="2.4375" style="1" customWidth="1"/>
    <col min="4912" max="4913" width="2.6875" style="1" customWidth="1"/>
    <col min="4914" max="4914" width="12.75" style="1" customWidth="1"/>
    <col min="4915" max="4915" width="2.6875" style="1" customWidth="1"/>
    <col min="4916" max="4916" width="6.625" style="1" customWidth="1"/>
    <col min="4917" max="4918" width="9.5625" style="1" customWidth="1"/>
    <col min="4919" max="5112" width="8.4375" style="1"/>
    <col min="5113" max="5113" width="2.4375" style="1" customWidth="1"/>
    <col min="5114" max="5123" width="1.5" style="1" customWidth="1"/>
    <col min="5124" max="5159" width="3.1875" style="1" customWidth="1"/>
    <col min="5160" max="5161" width="2.4375" style="1" customWidth="1"/>
    <col min="5162" max="5163" width="2.9375" style="1" customWidth="1"/>
    <col min="5164" max="5167" width="2.4375" style="1" customWidth="1"/>
    <col min="5168" max="5169" width="2.6875" style="1" customWidth="1"/>
    <col min="5170" max="5170" width="12.75" style="1" customWidth="1"/>
    <col min="5171" max="5171" width="2.6875" style="1" customWidth="1"/>
    <col min="5172" max="5172" width="6.625" style="1" customWidth="1"/>
    <col min="5173" max="5174" width="9.5625" style="1" customWidth="1"/>
    <col min="5175" max="5368" width="8.4375" style="1"/>
    <col min="5369" max="5369" width="2.4375" style="1" customWidth="1"/>
    <col min="5370" max="5379" width="1.5" style="1" customWidth="1"/>
    <col min="5380" max="5415" width="3.1875" style="1" customWidth="1"/>
    <col min="5416" max="5417" width="2.4375" style="1" customWidth="1"/>
    <col min="5418" max="5419" width="2.9375" style="1" customWidth="1"/>
    <col min="5420" max="5423" width="2.4375" style="1" customWidth="1"/>
    <col min="5424" max="5425" width="2.6875" style="1" customWidth="1"/>
    <col min="5426" max="5426" width="12.75" style="1" customWidth="1"/>
    <col min="5427" max="5427" width="2.6875" style="1" customWidth="1"/>
    <col min="5428" max="5428" width="6.625" style="1" customWidth="1"/>
    <col min="5429" max="5430" width="9.5625" style="1" customWidth="1"/>
    <col min="5431" max="5624" width="8.4375" style="1"/>
    <col min="5625" max="5625" width="2.4375" style="1" customWidth="1"/>
    <col min="5626" max="5635" width="1.5" style="1" customWidth="1"/>
    <col min="5636" max="5671" width="3.1875" style="1" customWidth="1"/>
    <col min="5672" max="5673" width="2.4375" style="1" customWidth="1"/>
    <col min="5674" max="5675" width="2.9375" style="1" customWidth="1"/>
    <col min="5676" max="5679" width="2.4375" style="1" customWidth="1"/>
    <col min="5680" max="5681" width="2.6875" style="1" customWidth="1"/>
    <col min="5682" max="5682" width="12.75" style="1" customWidth="1"/>
    <col min="5683" max="5683" width="2.6875" style="1" customWidth="1"/>
    <col min="5684" max="5684" width="6.625" style="1" customWidth="1"/>
    <col min="5685" max="5686" width="9.5625" style="1" customWidth="1"/>
    <col min="5687" max="5880" width="8.4375" style="1"/>
    <col min="5881" max="5881" width="2.4375" style="1" customWidth="1"/>
    <col min="5882" max="5891" width="1.5" style="1" customWidth="1"/>
    <col min="5892" max="5927" width="3.1875" style="1" customWidth="1"/>
    <col min="5928" max="5929" width="2.4375" style="1" customWidth="1"/>
    <col min="5930" max="5931" width="2.9375" style="1" customWidth="1"/>
    <col min="5932" max="5935" width="2.4375" style="1" customWidth="1"/>
    <col min="5936" max="5937" width="2.6875" style="1" customWidth="1"/>
    <col min="5938" max="5938" width="12.75" style="1" customWidth="1"/>
    <col min="5939" max="5939" width="2.6875" style="1" customWidth="1"/>
    <col min="5940" max="5940" width="6.625" style="1" customWidth="1"/>
    <col min="5941" max="5942" width="9.5625" style="1" customWidth="1"/>
    <col min="5943" max="6136" width="8.4375" style="1"/>
    <col min="6137" max="6137" width="2.4375" style="1" customWidth="1"/>
    <col min="6138" max="6147" width="1.5" style="1" customWidth="1"/>
    <col min="6148" max="6183" width="3.1875" style="1" customWidth="1"/>
    <col min="6184" max="6185" width="2.4375" style="1" customWidth="1"/>
    <col min="6186" max="6187" width="2.9375" style="1" customWidth="1"/>
    <col min="6188" max="6191" width="2.4375" style="1" customWidth="1"/>
    <col min="6192" max="6193" width="2.6875" style="1" customWidth="1"/>
    <col min="6194" max="6194" width="12.75" style="1" customWidth="1"/>
    <col min="6195" max="6195" width="2.6875" style="1" customWidth="1"/>
    <col min="6196" max="6196" width="6.625" style="1" customWidth="1"/>
    <col min="6197" max="6198" width="9.5625" style="1" customWidth="1"/>
    <col min="6199" max="6392" width="8.4375" style="1"/>
    <col min="6393" max="6393" width="2.4375" style="1" customWidth="1"/>
    <col min="6394" max="6403" width="1.5" style="1" customWidth="1"/>
    <col min="6404" max="6439" width="3.1875" style="1" customWidth="1"/>
    <col min="6440" max="6441" width="2.4375" style="1" customWidth="1"/>
    <col min="6442" max="6443" width="2.9375" style="1" customWidth="1"/>
    <col min="6444" max="6447" width="2.4375" style="1" customWidth="1"/>
    <col min="6448" max="6449" width="2.6875" style="1" customWidth="1"/>
    <col min="6450" max="6450" width="12.75" style="1" customWidth="1"/>
    <col min="6451" max="6451" width="2.6875" style="1" customWidth="1"/>
    <col min="6452" max="6452" width="6.625" style="1" customWidth="1"/>
    <col min="6453" max="6454" width="9.5625" style="1" customWidth="1"/>
    <col min="6455" max="6648" width="8.4375" style="1"/>
    <col min="6649" max="6649" width="2.4375" style="1" customWidth="1"/>
    <col min="6650" max="6659" width="1.5" style="1" customWidth="1"/>
    <col min="6660" max="6695" width="3.1875" style="1" customWidth="1"/>
    <col min="6696" max="6697" width="2.4375" style="1" customWidth="1"/>
    <col min="6698" max="6699" width="2.9375" style="1" customWidth="1"/>
    <col min="6700" max="6703" width="2.4375" style="1" customWidth="1"/>
    <col min="6704" max="6705" width="2.6875" style="1" customWidth="1"/>
    <col min="6706" max="6706" width="12.75" style="1" customWidth="1"/>
    <col min="6707" max="6707" width="2.6875" style="1" customWidth="1"/>
    <col min="6708" max="6708" width="6.625" style="1" customWidth="1"/>
    <col min="6709" max="6710" width="9.5625" style="1" customWidth="1"/>
    <col min="6711" max="6904" width="8.4375" style="1"/>
    <col min="6905" max="6905" width="2.4375" style="1" customWidth="1"/>
    <col min="6906" max="6915" width="1.5" style="1" customWidth="1"/>
    <col min="6916" max="6951" width="3.1875" style="1" customWidth="1"/>
    <col min="6952" max="6953" width="2.4375" style="1" customWidth="1"/>
    <col min="6954" max="6955" width="2.9375" style="1" customWidth="1"/>
    <col min="6956" max="6959" width="2.4375" style="1" customWidth="1"/>
    <col min="6960" max="6961" width="2.6875" style="1" customWidth="1"/>
    <col min="6962" max="6962" width="12.75" style="1" customWidth="1"/>
    <col min="6963" max="6963" width="2.6875" style="1" customWidth="1"/>
    <col min="6964" max="6964" width="6.625" style="1" customWidth="1"/>
    <col min="6965" max="6966" width="9.5625" style="1" customWidth="1"/>
    <col min="6967" max="7160" width="8.4375" style="1"/>
    <col min="7161" max="7161" width="2.4375" style="1" customWidth="1"/>
    <col min="7162" max="7171" width="1.5" style="1" customWidth="1"/>
    <col min="7172" max="7207" width="3.1875" style="1" customWidth="1"/>
    <col min="7208" max="7209" width="2.4375" style="1" customWidth="1"/>
    <col min="7210" max="7211" width="2.9375" style="1" customWidth="1"/>
    <col min="7212" max="7215" width="2.4375" style="1" customWidth="1"/>
    <col min="7216" max="7217" width="2.6875" style="1" customWidth="1"/>
    <col min="7218" max="7218" width="12.75" style="1" customWidth="1"/>
    <col min="7219" max="7219" width="2.6875" style="1" customWidth="1"/>
    <col min="7220" max="7220" width="6.625" style="1" customWidth="1"/>
    <col min="7221" max="7222" width="9.5625" style="1" customWidth="1"/>
    <col min="7223" max="7416" width="8.4375" style="1"/>
    <col min="7417" max="7417" width="2.4375" style="1" customWidth="1"/>
    <col min="7418" max="7427" width="1.5" style="1" customWidth="1"/>
    <col min="7428" max="7463" width="3.1875" style="1" customWidth="1"/>
    <col min="7464" max="7465" width="2.4375" style="1" customWidth="1"/>
    <col min="7466" max="7467" width="2.9375" style="1" customWidth="1"/>
    <col min="7468" max="7471" width="2.4375" style="1" customWidth="1"/>
    <col min="7472" max="7473" width="2.6875" style="1" customWidth="1"/>
    <col min="7474" max="7474" width="12.75" style="1" customWidth="1"/>
    <col min="7475" max="7475" width="2.6875" style="1" customWidth="1"/>
    <col min="7476" max="7476" width="6.625" style="1" customWidth="1"/>
    <col min="7477" max="7478" width="9.5625" style="1" customWidth="1"/>
    <col min="7479" max="7672" width="8.4375" style="1"/>
    <col min="7673" max="7673" width="2.4375" style="1" customWidth="1"/>
    <col min="7674" max="7683" width="1.5" style="1" customWidth="1"/>
    <col min="7684" max="7719" width="3.1875" style="1" customWidth="1"/>
    <col min="7720" max="7721" width="2.4375" style="1" customWidth="1"/>
    <col min="7722" max="7723" width="2.9375" style="1" customWidth="1"/>
    <col min="7724" max="7727" width="2.4375" style="1" customWidth="1"/>
    <col min="7728" max="7729" width="2.6875" style="1" customWidth="1"/>
    <col min="7730" max="7730" width="12.75" style="1" customWidth="1"/>
    <col min="7731" max="7731" width="2.6875" style="1" customWidth="1"/>
    <col min="7732" max="7732" width="6.625" style="1" customWidth="1"/>
    <col min="7733" max="7734" width="9.5625" style="1" customWidth="1"/>
    <col min="7735" max="7928" width="8.4375" style="1"/>
    <col min="7929" max="7929" width="2.4375" style="1" customWidth="1"/>
    <col min="7930" max="7939" width="1.5" style="1" customWidth="1"/>
    <col min="7940" max="7975" width="3.1875" style="1" customWidth="1"/>
    <col min="7976" max="7977" width="2.4375" style="1" customWidth="1"/>
    <col min="7978" max="7979" width="2.9375" style="1" customWidth="1"/>
    <col min="7980" max="7983" width="2.4375" style="1" customWidth="1"/>
    <col min="7984" max="7985" width="2.6875" style="1" customWidth="1"/>
    <col min="7986" max="7986" width="12.75" style="1" customWidth="1"/>
    <col min="7987" max="7987" width="2.6875" style="1" customWidth="1"/>
    <col min="7988" max="7988" width="6.625" style="1" customWidth="1"/>
    <col min="7989" max="7990" width="9.5625" style="1" customWidth="1"/>
    <col min="7991" max="8184" width="8.4375" style="1"/>
    <col min="8185" max="8185" width="2.4375" style="1" customWidth="1"/>
    <col min="8186" max="8195" width="1.5" style="1" customWidth="1"/>
    <col min="8196" max="8231" width="3.1875" style="1" customWidth="1"/>
    <col min="8232" max="8233" width="2.4375" style="1" customWidth="1"/>
    <col min="8234" max="8235" width="2.9375" style="1" customWidth="1"/>
    <col min="8236" max="8239" width="2.4375" style="1" customWidth="1"/>
    <col min="8240" max="8241" width="2.6875" style="1" customWidth="1"/>
    <col min="8242" max="8242" width="12.75" style="1" customWidth="1"/>
    <col min="8243" max="8243" width="2.6875" style="1" customWidth="1"/>
    <col min="8244" max="8244" width="6.625" style="1" customWidth="1"/>
    <col min="8245" max="8246" width="9.5625" style="1" customWidth="1"/>
    <col min="8247" max="8440" width="8.4375" style="1"/>
    <col min="8441" max="8441" width="2.4375" style="1" customWidth="1"/>
    <col min="8442" max="8451" width="1.5" style="1" customWidth="1"/>
    <col min="8452" max="8487" width="3.1875" style="1" customWidth="1"/>
    <col min="8488" max="8489" width="2.4375" style="1" customWidth="1"/>
    <col min="8490" max="8491" width="2.9375" style="1" customWidth="1"/>
    <col min="8492" max="8495" width="2.4375" style="1" customWidth="1"/>
    <col min="8496" max="8497" width="2.6875" style="1" customWidth="1"/>
    <col min="8498" max="8498" width="12.75" style="1" customWidth="1"/>
    <col min="8499" max="8499" width="2.6875" style="1" customWidth="1"/>
    <col min="8500" max="8500" width="6.625" style="1" customWidth="1"/>
    <col min="8501" max="8502" width="9.5625" style="1" customWidth="1"/>
    <col min="8503" max="8696" width="8.4375" style="1"/>
    <col min="8697" max="8697" width="2.4375" style="1" customWidth="1"/>
    <col min="8698" max="8707" width="1.5" style="1" customWidth="1"/>
    <col min="8708" max="8743" width="3.1875" style="1" customWidth="1"/>
    <col min="8744" max="8745" width="2.4375" style="1" customWidth="1"/>
    <col min="8746" max="8747" width="2.9375" style="1" customWidth="1"/>
    <col min="8748" max="8751" width="2.4375" style="1" customWidth="1"/>
    <col min="8752" max="8753" width="2.6875" style="1" customWidth="1"/>
    <col min="8754" max="8754" width="12.75" style="1" customWidth="1"/>
    <col min="8755" max="8755" width="2.6875" style="1" customWidth="1"/>
    <col min="8756" max="8756" width="6.625" style="1" customWidth="1"/>
    <col min="8757" max="8758" width="9.5625" style="1" customWidth="1"/>
    <col min="8759" max="8952" width="8.4375" style="1"/>
    <col min="8953" max="8953" width="2.4375" style="1" customWidth="1"/>
    <col min="8954" max="8963" width="1.5" style="1" customWidth="1"/>
    <col min="8964" max="8999" width="3.1875" style="1" customWidth="1"/>
    <col min="9000" max="9001" width="2.4375" style="1" customWidth="1"/>
    <col min="9002" max="9003" width="2.9375" style="1" customWidth="1"/>
    <col min="9004" max="9007" width="2.4375" style="1" customWidth="1"/>
    <col min="9008" max="9009" width="2.6875" style="1" customWidth="1"/>
    <col min="9010" max="9010" width="12.75" style="1" customWidth="1"/>
    <col min="9011" max="9011" width="2.6875" style="1" customWidth="1"/>
    <col min="9012" max="9012" width="6.625" style="1" customWidth="1"/>
    <col min="9013" max="9014" width="9.5625" style="1" customWidth="1"/>
    <col min="9015" max="9208" width="8.4375" style="1"/>
    <col min="9209" max="9209" width="2.4375" style="1" customWidth="1"/>
    <col min="9210" max="9219" width="1.5" style="1" customWidth="1"/>
    <col min="9220" max="9255" width="3.1875" style="1" customWidth="1"/>
    <col min="9256" max="9257" width="2.4375" style="1" customWidth="1"/>
    <col min="9258" max="9259" width="2.9375" style="1" customWidth="1"/>
    <col min="9260" max="9263" width="2.4375" style="1" customWidth="1"/>
    <col min="9264" max="9265" width="2.6875" style="1" customWidth="1"/>
    <col min="9266" max="9266" width="12.75" style="1" customWidth="1"/>
    <col min="9267" max="9267" width="2.6875" style="1" customWidth="1"/>
    <col min="9268" max="9268" width="6.625" style="1" customWidth="1"/>
    <col min="9269" max="9270" width="9.5625" style="1" customWidth="1"/>
    <col min="9271" max="9464" width="8.4375" style="1"/>
    <col min="9465" max="9465" width="2.4375" style="1" customWidth="1"/>
    <col min="9466" max="9475" width="1.5" style="1" customWidth="1"/>
    <col min="9476" max="9511" width="3.1875" style="1" customWidth="1"/>
    <col min="9512" max="9513" width="2.4375" style="1" customWidth="1"/>
    <col min="9514" max="9515" width="2.9375" style="1" customWidth="1"/>
    <col min="9516" max="9519" width="2.4375" style="1" customWidth="1"/>
    <col min="9520" max="9521" width="2.6875" style="1" customWidth="1"/>
    <col min="9522" max="9522" width="12.75" style="1" customWidth="1"/>
    <col min="9523" max="9523" width="2.6875" style="1" customWidth="1"/>
    <col min="9524" max="9524" width="6.625" style="1" customWidth="1"/>
    <col min="9525" max="9526" width="9.5625" style="1" customWidth="1"/>
    <col min="9527" max="9720" width="8.4375" style="1"/>
    <col min="9721" max="9721" width="2.4375" style="1" customWidth="1"/>
    <col min="9722" max="9731" width="1.5" style="1" customWidth="1"/>
    <col min="9732" max="9767" width="3.1875" style="1" customWidth="1"/>
    <col min="9768" max="9769" width="2.4375" style="1" customWidth="1"/>
    <col min="9770" max="9771" width="2.9375" style="1" customWidth="1"/>
    <col min="9772" max="9775" width="2.4375" style="1" customWidth="1"/>
    <col min="9776" max="9777" width="2.6875" style="1" customWidth="1"/>
    <col min="9778" max="9778" width="12.75" style="1" customWidth="1"/>
    <col min="9779" max="9779" width="2.6875" style="1" customWidth="1"/>
    <col min="9780" max="9780" width="6.625" style="1" customWidth="1"/>
    <col min="9781" max="9782" width="9.5625" style="1" customWidth="1"/>
    <col min="9783" max="9976" width="8.4375" style="1"/>
    <col min="9977" max="9977" width="2.4375" style="1" customWidth="1"/>
    <col min="9978" max="9987" width="1.5" style="1" customWidth="1"/>
    <col min="9988" max="10023" width="3.1875" style="1" customWidth="1"/>
    <col min="10024" max="10025" width="2.4375" style="1" customWidth="1"/>
    <col min="10026" max="10027" width="2.9375" style="1" customWidth="1"/>
    <col min="10028" max="10031" width="2.4375" style="1" customWidth="1"/>
    <col min="10032" max="10033" width="2.6875" style="1" customWidth="1"/>
    <col min="10034" max="10034" width="12.75" style="1" customWidth="1"/>
    <col min="10035" max="10035" width="2.6875" style="1" customWidth="1"/>
    <col min="10036" max="10036" width="6.625" style="1" customWidth="1"/>
    <col min="10037" max="10038" width="9.5625" style="1" customWidth="1"/>
    <col min="10039" max="10232" width="8.4375" style="1"/>
    <col min="10233" max="10233" width="2.4375" style="1" customWidth="1"/>
    <col min="10234" max="10243" width="1.5" style="1" customWidth="1"/>
    <col min="10244" max="10279" width="3.1875" style="1" customWidth="1"/>
    <col min="10280" max="10281" width="2.4375" style="1" customWidth="1"/>
    <col min="10282" max="10283" width="2.9375" style="1" customWidth="1"/>
    <col min="10284" max="10287" width="2.4375" style="1" customWidth="1"/>
    <col min="10288" max="10289" width="2.6875" style="1" customWidth="1"/>
    <col min="10290" max="10290" width="12.75" style="1" customWidth="1"/>
    <col min="10291" max="10291" width="2.6875" style="1" customWidth="1"/>
    <col min="10292" max="10292" width="6.625" style="1" customWidth="1"/>
    <col min="10293" max="10294" width="9.5625" style="1" customWidth="1"/>
    <col min="10295" max="10488" width="8.4375" style="1"/>
    <col min="10489" max="10489" width="2.4375" style="1" customWidth="1"/>
    <col min="10490" max="10499" width="1.5" style="1" customWidth="1"/>
    <col min="10500" max="10535" width="3.1875" style="1" customWidth="1"/>
    <col min="10536" max="10537" width="2.4375" style="1" customWidth="1"/>
    <col min="10538" max="10539" width="2.9375" style="1" customWidth="1"/>
    <col min="10540" max="10543" width="2.4375" style="1" customWidth="1"/>
    <col min="10544" max="10545" width="2.6875" style="1" customWidth="1"/>
    <col min="10546" max="10546" width="12.75" style="1" customWidth="1"/>
    <col min="10547" max="10547" width="2.6875" style="1" customWidth="1"/>
    <col min="10548" max="10548" width="6.625" style="1" customWidth="1"/>
    <col min="10549" max="10550" width="9.5625" style="1" customWidth="1"/>
    <col min="10551" max="10744" width="8.4375" style="1"/>
    <col min="10745" max="10745" width="2.4375" style="1" customWidth="1"/>
    <col min="10746" max="10755" width="1.5" style="1" customWidth="1"/>
    <col min="10756" max="10791" width="3.1875" style="1" customWidth="1"/>
    <col min="10792" max="10793" width="2.4375" style="1" customWidth="1"/>
    <col min="10794" max="10795" width="2.9375" style="1" customWidth="1"/>
    <col min="10796" max="10799" width="2.4375" style="1" customWidth="1"/>
    <col min="10800" max="10801" width="2.6875" style="1" customWidth="1"/>
    <col min="10802" max="10802" width="12.75" style="1" customWidth="1"/>
    <col min="10803" max="10803" width="2.6875" style="1" customWidth="1"/>
    <col min="10804" max="10804" width="6.625" style="1" customWidth="1"/>
    <col min="10805" max="10806" width="9.5625" style="1" customWidth="1"/>
    <col min="10807" max="11000" width="8.4375" style="1"/>
    <col min="11001" max="11001" width="2.4375" style="1" customWidth="1"/>
    <col min="11002" max="11011" width="1.5" style="1" customWidth="1"/>
    <col min="11012" max="11047" width="3.1875" style="1" customWidth="1"/>
    <col min="11048" max="11049" width="2.4375" style="1" customWidth="1"/>
    <col min="11050" max="11051" width="2.9375" style="1" customWidth="1"/>
    <col min="11052" max="11055" width="2.4375" style="1" customWidth="1"/>
    <col min="11056" max="11057" width="2.6875" style="1" customWidth="1"/>
    <col min="11058" max="11058" width="12.75" style="1" customWidth="1"/>
    <col min="11059" max="11059" width="2.6875" style="1" customWidth="1"/>
    <col min="11060" max="11060" width="6.625" style="1" customWidth="1"/>
    <col min="11061" max="11062" width="9.5625" style="1" customWidth="1"/>
    <col min="11063" max="11256" width="8.4375" style="1"/>
    <col min="11257" max="11257" width="2.4375" style="1" customWidth="1"/>
    <col min="11258" max="11267" width="1.5" style="1" customWidth="1"/>
    <col min="11268" max="11303" width="3.1875" style="1" customWidth="1"/>
    <col min="11304" max="11305" width="2.4375" style="1" customWidth="1"/>
    <col min="11306" max="11307" width="2.9375" style="1" customWidth="1"/>
    <col min="11308" max="11311" width="2.4375" style="1" customWidth="1"/>
    <col min="11312" max="11313" width="2.6875" style="1" customWidth="1"/>
    <col min="11314" max="11314" width="12.75" style="1" customWidth="1"/>
    <col min="11315" max="11315" width="2.6875" style="1" customWidth="1"/>
    <col min="11316" max="11316" width="6.625" style="1" customWidth="1"/>
    <col min="11317" max="11318" width="9.5625" style="1" customWidth="1"/>
    <col min="11319" max="11512" width="8.4375" style="1"/>
    <col min="11513" max="11513" width="2.4375" style="1" customWidth="1"/>
    <col min="11514" max="11523" width="1.5" style="1" customWidth="1"/>
    <col min="11524" max="11559" width="3.1875" style="1" customWidth="1"/>
    <col min="11560" max="11561" width="2.4375" style="1" customWidth="1"/>
    <col min="11562" max="11563" width="2.9375" style="1" customWidth="1"/>
    <col min="11564" max="11567" width="2.4375" style="1" customWidth="1"/>
    <col min="11568" max="11569" width="2.6875" style="1" customWidth="1"/>
    <col min="11570" max="11570" width="12.75" style="1" customWidth="1"/>
    <col min="11571" max="11571" width="2.6875" style="1" customWidth="1"/>
    <col min="11572" max="11572" width="6.625" style="1" customWidth="1"/>
    <col min="11573" max="11574" width="9.5625" style="1" customWidth="1"/>
    <col min="11575" max="11768" width="8.4375" style="1"/>
    <col min="11769" max="11769" width="2.4375" style="1" customWidth="1"/>
    <col min="11770" max="11779" width="1.5" style="1" customWidth="1"/>
    <col min="11780" max="11815" width="3.1875" style="1" customWidth="1"/>
    <col min="11816" max="11817" width="2.4375" style="1" customWidth="1"/>
    <col min="11818" max="11819" width="2.9375" style="1" customWidth="1"/>
    <col min="11820" max="11823" width="2.4375" style="1" customWidth="1"/>
    <col min="11824" max="11825" width="2.6875" style="1" customWidth="1"/>
    <col min="11826" max="11826" width="12.75" style="1" customWidth="1"/>
    <col min="11827" max="11827" width="2.6875" style="1" customWidth="1"/>
    <col min="11828" max="11828" width="6.625" style="1" customWidth="1"/>
    <col min="11829" max="11830" width="9.5625" style="1" customWidth="1"/>
    <col min="11831" max="12024" width="8.4375" style="1"/>
    <col min="12025" max="12025" width="2.4375" style="1" customWidth="1"/>
    <col min="12026" max="12035" width="1.5" style="1" customWidth="1"/>
    <col min="12036" max="12071" width="3.1875" style="1" customWidth="1"/>
    <col min="12072" max="12073" width="2.4375" style="1" customWidth="1"/>
    <col min="12074" max="12075" width="2.9375" style="1" customWidth="1"/>
    <col min="12076" max="12079" width="2.4375" style="1" customWidth="1"/>
    <col min="12080" max="12081" width="2.6875" style="1" customWidth="1"/>
    <col min="12082" max="12082" width="12.75" style="1" customWidth="1"/>
    <col min="12083" max="12083" width="2.6875" style="1" customWidth="1"/>
    <col min="12084" max="12084" width="6.625" style="1" customWidth="1"/>
    <col min="12085" max="12086" width="9.5625" style="1" customWidth="1"/>
    <col min="12087" max="12280" width="8.4375" style="1"/>
    <col min="12281" max="12281" width="2.4375" style="1" customWidth="1"/>
    <col min="12282" max="12291" width="1.5" style="1" customWidth="1"/>
    <col min="12292" max="12327" width="3.1875" style="1" customWidth="1"/>
    <col min="12328" max="12329" width="2.4375" style="1" customWidth="1"/>
    <col min="12330" max="12331" width="2.9375" style="1" customWidth="1"/>
    <col min="12332" max="12335" width="2.4375" style="1" customWidth="1"/>
    <col min="12336" max="12337" width="2.6875" style="1" customWidth="1"/>
    <col min="12338" max="12338" width="12.75" style="1" customWidth="1"/>
    <col min="12339" max="12339" width="2.6875" style="1" customWidth="1"/>
    <col min="12340" max="12340" width="6.625" style="1" customWidth="1"/>
    <col min="12341" max="12342" width="9.5625" style="1" customWidth="1"/>
    <col min="12343" max="12536" width="8.4375" style="1"/>
    <col min="12537" max="12537" width="2.4375" style="1" customWidth="1"/>
    <col min="12538" max="12547" width="1.5" style="1" customWidth="1"/>
    <col min="12548" max="12583" width="3.1875" style="1" customWidth="1"/>
    <col min="12584" max="12585" width="2.4375" style="1" customWidth="1"/>
    <col min="12586" max="12587" width="2.9375" style="1" customWidth="1"/>
    <col min="12588" max="12591" width="2.4375" style="1" customWidth="1"/>
    <col min="12592" max="12593" width="2.6875" style="1" customWidth="1"/>
    <col min="12594" max="12594" width="12.75" style="1" customWidth="1"/>
    <col min="12595" max="12595" width="2.6875" style="1" customWidth="1"/>
    <col min="12596" max="12596" width="6.625" style="1" customWidth="1"/>
    <col min="12597" max="12598" width="9.5625" style="1" customWidth="1"/>
    <col min="12599" max="12792" width="8.4375" style="1"/>
    <col min="12793" max="12793" width="2.4375" style="1" customWidth="1"/>
    <col min="12794" max="12803" width="1.5" style="1" customWidth="1"/>
    <col min="12804" max="12839" width="3.1875" style="1" customWidth="1"/>
    <col min="12840" max="12841" width="2.4375" style="1" customWidth="1"/>
    <col min="12842" max="12843" width="2.9375" style="1" customWidth="1"/>
    <col min="12844" max="12847" width="2.4375" style="1" customWidth="1"/>
    <col min="12848" max="12849" width="2.6875" style="1" customWidth="1"/>
    <col min="12850" max="12850" width="12.75" style="1" customWidth="1"/>
    <col min="12851" max="12851" width="2.6875" style="1" customWidth="1"/>
    <col min="12852" max="12852" width="6.625" style="1" customWidth="1"/>
    <col min="12853" max="12854" width="9.5625" style="1" customWidth="1"/>
    <col min="12855" max="13048" width="8.4375" style="1"/>
    <col min="13049" max="13049" width="2.4375" style="1" customWidth="1"/>
    <col min="13050" max="13059" width="1.5" style="1" customWidth="1"/>
    <col min="13060" max="13095" width="3.1875" style="1" customWidth="1"/>
    <col min="13096" max="13097" width="2.4375" style="1" customWidth="1"/>
    <col min="13098" max="13099" width="2.9375" style="1" customWidth="1"/>
    <col min="13100" max="13103" width="2.4375" style="1" customWidth="1"/>
    <col min="13104" max="13105" width="2.6875" style="1" customWidth="1"/>
    <col min="13106" max="13106" width="12.75" style="1" customWidth="1"/>
    <col min="13107" max="13107" width="2.6875" style="1" customWidth="1"/>
    <col min="13108" max="13108" width="6.625" style="1" customWidth="1"/>
    <col min="13109" max="13110" width="9.5625" style="1" customWidth="1"/>
    <col min="13111" max="13304" width="8.4375" style="1"/>
    <col min="13305" max="13305" width="2.4375" style="1" customWidth="1"/>
    <col min="13306" max="13315" width="1.5" style="1" customWidth="1"/>
    <col min="13316" max="13351" width="3.1875" style="1" customWidth="1"/>
    <col min="13352" max="13353" width="2.4375" style="1" customWidth="1"/>
    <col min="13354" max="13355" width="2.9375" style="1" customWidth="1"/>
    <col min="13356" max="13359" width="2.4375" style="1" customWidth="1"/>
    <col min="13360" max="13361" width="2.6875" style="1" customWidth="1"/>
    <col min="13362" max="13362" width="12.75" style="1" customWidth="1"/>
    <col min="13363" max="13363" width="2.6875" style="1" customWidth="1"/>
    <col min="13364" max="13364" width="6.625" style="1" customWidth="1"/>
    <col min="13365" max="13366" width="9.5625" style="1" customWidth="1"/>
    <col min="13367" max="13560" width="8.4375" style="1"/>
    <col min="13561" max="13561" width="2.4375" style="1" customWidth="1"/>
    <col min="13562" max="13571" width="1.5" style="1" customWidth="1"/>
    <col min="13572" max="13607" width="3.1875" style="1" customWidth="1"/>
    <col min="13608" max="13609" width="2.4375" style="1" customWidth="1"/>
    <col min="13610" max="13611" width="2.9375" style="1" customWidth="1"/>
    <col min="13612" max="13615" width="2.4375" style="1" customWidth="1"/>
    <col min="13616" max="13617" width="2.6875" style="1" customWidth="1"/>
    <col min="13618" max="13618" width="12.75" style="1" customWidth="1"/>
    <col min="13619" max="13619" width="2.6875" style="1" customWidth="1"/>
    <col min="13620" max="13620" width="6.625" style="1" customWidth="1"/>
    <col min="13621" max="13622" width="9.5625" style="1" customWidth="1"/>
    <col min="13623" max="13816" width="8.4375" style="1"/>
    <col min="13817" max="13817" width="2.4375" style="1" customWidth="1"/>
    <col min="13818" max="13827" width="1.5" style="1" customWidth="1"/>
    <col min="13828" max="13863" width="3.1875" style="1" customWidth="1"/>
    <col min="13864" max="13865" width="2.4375" style="1" customWidth="1"/>
    <col min="13866" max="13867" width="2.9375" style="1" customWidth="1"/>
    <col min="13868" max="13871" width="2.4375" style="1" customWidth="1"/>
    <col min="13872" max="13873" width="2.6875" style="1" customWidth="1"/>
    <col min="13874" max="13874" width="12.75" style="1" customWidth="1"/>
    <col min="13875" max="13875" width="2.6875" style="1" customWidth="1"/>
    <col min="13876" max="13876" width="6.625" style="1" customWidth="1"/>
    <col min="13877" max="13878" width="9.5625" style="1" customWidth="1"/>
    <col min="13879" max="14072" width="8.4375" style="1"/>
    <col min="14073" max="14073" width="2.4375" style="1" customWidth="1"/>
    <col min="14074" max="14083" width="1.5" style="1" customWidth="1"/>
    <col min="14084" max="14119" width="3.1875" style="1" customWidth="1"/>
    <col min="14120" max="14121" width="2.4375" style="1" customWidth="1"/>
    <col min="14122" max="14123" width="2.9375" style="1" customWidth="1"/>
    <col min="14124" max="14127" width="2.4375" style="1" customWidth="1"/>
    <col min="14128" max="14129" width="2.6875" style="1" customWidth="1"/>
    <col min="14130" max="14130" width="12.75" style="1" customWidth="1"/>
    <col min="14131" max="14131" width="2.6875" style="1" customWidth="1"/>
    <col min="14132" max="14132" width="6.625" style="1" customWidth="1"/>
    <col min="14133" max="14134" width="9.5625" style="1" customWidth="1"/>
    <col min="14135" max="14328" width="8.4375" style="1"/>
    <col min="14329" max="14329" width="2.4375" style="1" customWidth="1"/>
    <col min="14330" max="14339" width="1.5" style="1" customWidth="1"/>
    <col min="14340" max="14375" width="3.1875" style="1" customWidth="1"/>
    <col min="14376" max="14377" width="2.4375" style="1" customWidth="1"/>
    <col min="14378" max="14379" width="2.9375" style="1" customWidth="1"/>
    <col min="14380" max="14383" width="2.4375" style="1" customWidth="1"/>
    <col min="14384" max="14385" width="2.6875" style="1" customWidth="1"/>
    <col min="14386" max="14386" width="12.75" style="1" customWidth="1"/>
    <col min="14387" max="14387" width="2.6875" style="1" customWidth="1"/>
    <col min="14388" max="14388" width="6.625" style="1" customWidth="1"/>
    <col min="14389" max="14390" width="9.5625" style="1" customWidth="1"/>
    <col min="14391" max="14584" width="8.4375" style="1"/>
    <col min="14585" max="14585" width="2.4375" style="1" customWidth="1"/>
    <col min="14586" max="14595" width="1.5" style="1" customWidth="1"/>
    <col min="14596" max="14631" width="3.1875" style="1" customWidth="1"/>
    <col min="14632" max="14633" width="2.4375" style="1" customWidth="1"/>
    <col min="14634" max="14635" width="2.9375" style="1" customWidth="1"/>
    <col min="14636" max="14639" width="2.4375" style="1" customWidth="1"/>
    <col min="14640" max="14641" width="2.6875" style="1" customWidth="1"/>
    <col min="14642" max="14642" width="12.75" style="1" customWidth="1"/>
    <col min="14643" max="14643" width="2.6875" style="1" customWidth="1"/>
    <col min="14644" max="14644" width="6.625" style="1" customWidth="1"/>
    <col min="14645" max="14646" width="9.5625" style="1" customWidth="1"/>
    <col min="14647" max="14840" width="8.4375" style="1"/>
    <col min="14841" max="14841" width="2.4375" style="1" customWidth="1"/>
    <col min="14842" max="14851" width="1.5" style="1" customWidth="1"/>
    <col min="14852" max="14887" width="3.1875" style="1" customWidth="1"/>
    <col min="14888" max="14889" width="2.4375" style="1" customWidth="1"/>
    <col min="14890" max="14891" width="2.9375" style="1" customWidth="1"/>
    <col min="14892" max="14895" width="2.4375" style="1" customWidth="1"/>
    <col min="14896" max="14897" width="2.6875" style="1" customWidth="1"/>
    <col min="14898" max="14898" width="12.75" style="1" customWidth="1"/>
    <col min="14899" max="14899" width="2.6875" style="1" customWidth="1"/>
    <col min="14900" max="14900" width="6.625" style="1" customWidth="1"/>
    <col min="14901" max="14902" width="9.5625" style="1" customWidth="1"/>
    <col min="14903" max="15096" width="8.4375" style="1"/>
    <col min="15097" max="15097" width="2.4375" style="1" customWidth="1"/>
    <col min="15098" max="15107" width="1.5" style="1" customWidth="1"/>
    <col min="15108" max="15143" width="3.1875" style="1" customWidth="1"/>
    <col min="15144" max="15145" width="2.4375" style="1" customWidth="1"/>
    <col min="15146" max="15147" width="2.9375" style="1" customWidth="1"/>
    <col min="15148" max="15151" width="2.4375" style="1" customWidth="1"/>
    <col min="15152" max="15153" width="2.6875" style="1" customWidth="1"/>
    <col min="15154" max="15154" width="12.75" style="1" customWidth="1"/>
    <col min="15155" max="15155" width="2.6875" style="1" customWidth="1"/>
    <col min="15156" max="15156" width="6.625" style="1" customWidth="1"/>
    <col min="15157" max="15158" width="9.5625" style="1" customWidth="1"/>
    <col min="15159" max="15352" width="8.4375" style="1"/>
    <col min="15353" max="15353" width="2.4375" style="1" customWidth="1"/>
    <col min="15354" max="15363" width="1.5" style="1" customWidth="1"/>
    <col min="15364" max="15399" width="3.1875" style="1" customWidth="1"/>
    <col min="15400" max="15401" width="2.4375" style="1" customWidth="1"/>
    <col min="15402" max="15403" width="2.9375" style="1" customWidth="1"/>
    <col min="15404" max="15407" width="2.4375" style="1" customWidth="1"/>
    <col min="15408" max="15409" width="2.6875" style="1" customWidth="1"/>
    <col min="15410" max="15410" width="12.75" style="1" customWidth="1"/>
    <col min="15411" max="15411" width="2.6875" style="1" customWidth="1"/>
    <col min="15412" max="15412" width="6.625" style="1" customWidth="1"/>
    <col min="15413" max="15414" width="9.5625" style="1" customWidth="1"/>
    <col min="15415" max="15608" width="8.4375" style="1"/>
    <col min="15609" max="15609" width="2.4375" style="1" customWidth="1"/>
    <col min="15610" max="15619" width="1.5" style="1" customWidth="1"/>
    <col min="15620" max="15655" width="3.1875" style="1" customWidth="1"/>
    <col min="15656" max="15657" width="2.4375" style="1" customWidth="1"/>
    <col min="15658" max="15659" width="2.9375" style="1" customWidth="1"/>
    <col min="15660" max="15663" width="2.4375" style="1" customWidth="1"/>
    <col min="15664" max="15665" width="2.6875" style="1" customWidth="1"/>
    <col min="15666" max="15666" width="12.75" style="1" customWidth="1"/>
    <col min="15667" max="15667" width="2.6875" style="1" customWidth="1"/>
    <col min="15668" max="15668" width="6.625" style="1" customWidth="1"/>
    <col min="15669" max="15670" width="9.5625" style="1" customWidth="1"/>
    <col min="15671" max="15864" width="8.4375" style="1"/>
    <col min="15865" max="15865" width="2.4375" style="1" customWidth="1"/>
    <col min="15866" max="15875" width="1.5" style="1" customWidth="1"/>
    <col min="15876" max="15911" width="3.1875" style="1" customWidth="1"/>
    <col min="15912" max="15913" width="2.4375" style="1" customWidth="1"/>
    <col min="15914" max="15915" width="2.9375" style="1" customWidth="1"/>
    <col min="15916" max="15919" width="2.4375" style="1" customWidth="1"/>
    <col min="15920" max="15921" width="2.6875" style="1" customWidth="1"/>
    <col min="15922" max="15922" width="12.75" style="1" customWidth="1"/>
    <col min="15923" max="15923" width="2.6875" style="1" customWidth="1"/>
    <col min="15924" max="15924" width="6.625" style="1" customWidth="1"/>
    <col min="15925" max="15926" width="9.5625" style="1" customWidth="1"/>
    <col min="15927" max="16120" width="8.4375" style="1"/>
    <col min="16121" max="16121" width="2.4375" style="1" customWidth="1"/>
    <col min="16122" max="16131" width="1.5" style="1" customWidth="1"/>
    <col min="16132" max="16167" width="3.1875" style="1" customWidth="1"/>
    <col min="16168" max="16169" width="2.4375" style="1" customWidth="1"/>
    <col min="16170" max="16171" width="2.9375" style="1" customWidth="1"/>
    <col min="16172" max="16175" width="2.4375" style="1" customWidth="1"/>
    <col min="16176" max="16177" width="2.6875" style="1" customWidth="1"/>
    <col min="16178" max="16178" width="12.75" style="1" customWidth="1"/>
    <col min="16179" max="16179" width="2.6875" style="1" customWidth="1"/>
    <col min="16180" max="16180" width="6.625" style="1" customWidth="1"/>
    <col min="16181" max="16182" width="9.5625" style="1" customWidth="1"/>
    <col min="16183" max="16384" width="8.4375" style="1"/>
  </cols>
  <sheetData>
    <row r="1" spans="1:54" x14ac:dyDescent="0.25">
      <c r="AJ1" s="2"/>
      <c r="AK1" s="2"/>
      <c r="AL1" s="2"/>
      <c r="AM1" s="2"/>
    </row>
    <row r="2" spans="1:54" ht="16.149999999999999" x14ac:dyDescent="0.7">
      <c r="A2" s="3"/>
    </row>
    <row r="3" spans="1:54" ht="16.149999999999999" x14ac:dyDescent="0.7">
      <c r="A3" s="3"/>
      <c r="D3" s="325" t="s">
        <v>121</v>
      </c>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row>
    <row r="4" spans="1:54" ht="16.149999999999999" x14ac:dyDescent="0.7">
      <c r="A4" s="3"/>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row>
    <row r="5" spans="1:54" x14ac:dyDescent="0.7">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row>
    <row r="6" spans="1:54" ht="21" customHeight="1" thickBot="1" x14ac:dyDescent="0.75">
      <c r="A6" s="4"/>
      <c r="E6" s="5" t="s">
        <v>73</v>
      </c>
    </row>
    <row r="7" spans="1:54" ht="33" customHeight="1" thickBot="1" x14ac:dyDescent="0.75">
      <c r="A7" s="326" t="s">
        <v>0</v>
      </c>
      <c r="B7" s="327"/>
      <c r="C7" s="327"/>
      <c r="D7" s="327"/>
      <c r="E7" s="327"/>
      <c r="F7" s="327"/>
      <c r="G7" s="327"/>
      <c r="H7" s="327"/>
      <c r="I7" s="314"/>
      <c r="J7" s="320" t="str">
        <f>B8</f>
        <v>LOCUS新潟FC</v>
      </c>
      <c r="K7" s="320"/>
      <c r="L7" s="321"/>
      <c r="M7" s="322" t="str">
        <f>B10</f>
        <v>坂井輪中</v>
      </c>
      <c r="N7" s="323"/>
      <c r="O7" s="324"/>
      <c r="P7" s="322" t="str">
        <f>B12</f>
        <v>フリーダム新潟</v>
      </c>
      <c r="Q7" s="323"/>
      <c r="R7" s="324"/>
      <c r="S7" s="322" t="str">
        <f>B14</f>
        <v>新津第一中</v>
      </c>
      <c r="T7" s="323"/>
      <c r="U7" s="324"/>
      <c r="V7" s="322" t="str">
        <f>B16</f>
        <v>舞FierdFC</v>
      </c>
      <c r="W7" s="323"/>
      <c r="X7" s="324"/>
      <c r="Y7" s="322" t="str">
        <f>B18</f>
        <v>鳥屋野中2nd</v>
      </c>
      <c r="Z7" s="323"/>
      <c r="AA7" s="324"/>
      <c r="AB7" s="322" t="str">
        <f>B20</f>
        <v>ROUSE新潟2nd</v>
      </c>
      <c r="AC7" s="323"/>
      <c r="AD7" s="324"/>
      <c r="AE7" s="322" t="str">
        <f>B22</f>
        <v>石山中</v>
      </c>
      <c r="AF7" s="323"/>
      <c r="AG7" s="324"/>
      <c r="AH7" s="319" t="str">
        <f>B24</f>
        <v>F.THREE 3rd</v>
      </c>
      <c r="AI7" s="320"/>
      <c r="AJ7" s="321"/>
      <c r="AK7" s="322" t="str">
        <f>B26</f>
        <v>エボルブFC 3RD</v>
      </c>
      <c r="AL7" s="323"/>
      <c r="AM7" s="324"/>
      <c r="AN7" s="310" t="s">
        <v>1</v>
      </c>
      <c r="AO7" s="310"/>
      <c r="AP7" s="310" t="s">
        <v>2</v>
      </c>
      <c r="AQ7" s="310"/>
      <c r="AR7" s="310" t="s">
        <v>3</v>
      </c>
      <c r="AS7" s="310"/>
      <c r="AT7" s="311" t="s">
        <v>4</v>
      </c>
      <c r="AU7" s="312"/>
      <c r="AV7" s="313" t="s">
        <v>5</v>
      </c>
      <c r="AW7" s="314"/>
      <c r="AZ7" s="6" t="s">
        <v>6</v>
      </c>
      <c r="BA7" s="6" t="s">
        <v>7</v>
      </c>
      <c r="BB7" s="6" t="s">
        <v>8</v>
      </c>
    </row>
    <row r="8" spans="1:54" ht="18" customHeight="1" x14ac:dyDescent="0.7">
      <c r="A8" s="315" t="s">
        <v>9</v>
      </c>
      <c r="B8" s="316" t="str">
        <f>BA8</f>
        <v>LOCUS新潟FC</v>
      </c>
      <c r="C8" s="317"/>
      <c r="D8" s="317"/>
      <c r="E8" s="317"/>
      <c r="F8" s="317"/>
      <c r="G8" s="317"/>
      <c r="H8" s="317"/>
      <c r="I8" s="318"/>
      <c r="J8" s="7"/>
      <c r="K8" s="8"/>
      <c r="L8" s="9"/>
      <c r="M8" s="10"/>
      <c r="N8" s="8" t="str">
        <f>IF(ISBLANK(M9),"",IF(M9-O9&gt;0,"○",IF(M9-O9=0,"△","●")))</f>
        <v>●</v>
      </c>
      <c r="O8" s="9"/>
      <c r="P8" s="10"/>
      <c r="Q8" s="8" t="str">
        <f t="shared" ref="Q8" si="0">IF(ISBLANK(P9),"",IF(P9-R9&gt;0,"○",IF(P9-R9=0,"△","●")))</f>
        <v>○</v>
      </c>
      <c r="R8" s="9"/>
      <c r="S8" s="10"/>
      <c r="T8" s="8" t="str">
        <f t="shared" ref="T8" si="1">IF(ISBLANK(S9),"",IF(S9-U9&gt;0,"○",IF(S9-U9=0,"△","●")))</f>
        <v>○</v>
      </c>
      <c r="U8" s="9"/>
      <c r="V8" s="10"/>
      <c r="W8" s="8" t="str">
        <f t="shared" ref="W8" si="2">IF(ISBLANK(V9),"",IF(V9-X9&gt;0,"○",IF(V9-X9=0,"△","●")))</f>
        <v>○</v>
      </c>
      <c r="X8" s="9"/>
      <c r="Y8" s="10"/>
      <c r="Z8" s="8" t="str">
        <f t="shared" ref="Z8" si="3">IF(ISBLANK(Y9),"",IF(Y9-AA9&gt;0,"○",IF(Y9-AA9=0,"△","●")))</f>
        <v>●</v>
      </c>
      <c r="AA8" s="9"/>
      <c r="AB8" s="10"/>
      <c r="AC8" s="8" t="str">
        <f t="shared" ref="AC8" si="4">IF(ISBLANK(AB9),"",IF(AB9-AD9&gt;0,"○",IF(AB9-AD9=0,"△","●")))</f>
        <v>●</v>
      </c>
      <c r="AD8" s="9"/>
      <c r="AE8" s="10"/>
      <c r="AF8" s="8" t="str">
        <f t="shared" ref="AF8" si="5">IF(ISBLANK(AE9),"",IF(AE9-AG9&gt;0,"○",IF(AE9-AG9=0,"△","●")))</f>
        <v>○</v>
      </c>
      <c r="AG8" s="9"/>
      <c r="AH8" s="10"/>
      <c r="AI8" s="8" t="str">
        <f t="shared" ref="AI8" si="6">IF(ISBLANK(AH9),"",IF(AH9-AJ9&gt;0,"○",IF(AH9-AJ9=0,"△","●")))</f>
        <v>●</v>
      </c>
      <c r="AJ8" s="9"/>
      <c r="AK8" s="10"/>
      <c r="AL8" s="8" t="str">
        <f t="shared" ref="AL8" si="7">IF(ISBLANK(AK9),"",IF(AK9-AM9&gt;0,"○",IF(AK9-AM9=0,"△","●")))</f>
        <v>○</v>
      </c>
      <c r="AM8" s="9"/>
      <c r="AN8" s="307">
        <v>15</v>
      </c>
      <c r="AO8" s="308"/>
      <c r="AP8" s="305">
        <f>J9+M9+P9+S9+V9+Y9+AB9+AE9+AH9+AK9</f>
        <v>36</v>
      </c>
      <c r="AQ8" s="306"/>
      <c r="AR8" s="305">
        <f>L9+O9+R9+U9+X9+AA9+AD9+AG9+AJ9+AM9</f>
        <v>17</v>
      </c>
      <c r="AS8" s="306"/>
      <c r="AT8" s="305">
        <f>AP8-AR8</f>
        <v>19</v>
      </c>
      <c r="AU8" s="306"/>
      <c r="AV8" s="276">
        <v>5</v>
      </c>
      <c r="AW8" s="277"/>
      <c r="AX8" s="280">
        <f>AN8*10^9+AT8*10^6+AP8*10^3-AR8</f>
        <v>15019035983</v>
      </c>
      <c r="AZ8" s="6">
        <v>1</v>
      </c>
      <c r="BA8" s="11" t="s">
        <v>76</v>
      </c>
      <c r="BB8" s="12" t="s">
        <v>78</v>
      </c>
    </row>
    <row r="9" spans="1:54" ht="18" customHeight="1" x14ac:dyDescent="0.7">
      <c r="A9" s="301"/>
      <c r="B9" s="302"/>
      <c r="C9" s="303"/>
      <c r="D9" s="303"/>
      <c r="E9" s="303"/>
      <c r="F9" s="303"/>
      <c r="G9" s="303"/>
      <c r="H9" s="303"/>
      <c r="I9" s="304"/>
      <c r="J9" s="13"/>
      <c r="K9" s="14"/>
      <c r="L9" s="15"/>
      <c r="M9" s="24">
        <v>1</v>
      </c>
      <c r="N9" s="14" t="s">
        <v>422</v>
      </c>
      <c r="O9" s="25">
        <v>4</v>
      </c>
      <c r="P9" s="24">
        <v>5</v>
      </c>
      <c r="Q9" s="14" t="s">
        <v>422</v>
      </c>
      <c r="R9" s="25">
        <v>2</v>
      </c>
      <c r="S9" s="24">
        <v>4</v>
      </c>
      <c r="T9" s="14" t="s">
        <v>422</v>
      </c>
      <c r="U9" s="25">
        <v>2</v>
      </c>
      <c r="V9" s="24">
        <v>6</v>
      </c>
      <c r="W9" s="14" t="s">
        <v>422</v>
      </c>
      <c r="X9" s="25">
        <v>0</v>
      </c>
      <c r="Y9" s="24">
        <v>0</v>
      </c>
      <c r="Z9" s="14" t="s">
        <v>422</v>
      </c>
      <c r="AA9" s="25">
        <v>2</v>
      </c>
      <c r="AB9" s="24">
        <v>3</v>
      </c>
      <c r="AC9" s="14" t="s">
        <v>422</v>
      </c>
      <c r="AD9" s="25">
        <v>4</v>
      </c>
      <c r="AE9" s="24">
        <v>9</v>
      </c>
      <c r="AF9" s="14" t="s">
        <v>422</v>
      </c>
      <c r="AG9" s="25">
        <v>0</v>
      </c>
      <c r="AH9" s="24">
        <v>1</v>
      </c>
      <c r="AI9" s="14" t="s">
        <v>422</v>
      </c>
      <c r="AJ9" s="25">
        <v>3</v>
      </c>
      <c r="AK9" s="24">
        <v>7</v>
      </c>
      <c r="AL9" s="14" t="s">
        <v>422</v>
      </c>
      <c r="AM9" s="25">
        <v>0</v>
      </c>
      <c r="AN9" s="289"/>
      <c r="AO9" s="290"/>
      <c r="AP9" s="307"/>
      <c r="AQ9" s="308"/>
      <c r="AR9" s="307"/>
      <c r="AS9" s="308"/>
      <c r="AT9" s="307"/>
      <c r="AU9" s="308"/>
      <c r="AV9" s="278"/>
      <c r="AW9" s="279"/>
      <c r="AX9" s="280"/>
      <c r="AZ9" s="6">
        <v>2</v>
      </c>
      <c r="BA9" s="11" t="s">
        <v>77</v>
      </c>
      <c r="BB9" s="12" t="s">
        <v>77</v>
      </c>
    </row>
    <row r="10" spans="1:54" ht="18" customHeight="1" x14ac:dyDescent="0.7">
      <c r="A10" s="309" t="s">
        <v>10</v>
      </c>
      <c r="B10" s="283" t="str">
        <f>BA9</f>
        <v>坂井輪中</v>
      </c>
      <c r="C10" s="284"/>
      <c r="D10" s="284"/>
      <c r="E10" s="284"/>
      <c r="F10" s="284"/>
      <c r="G10" s="284"/>
      <c r="H10" s="284"/>
      <c r="I10" s="285"/>
      <c r="J10" s="7"/>
      <c r="K10" s="8" t="str">
        <f>IF(ISBLANK(J11),"",IF(J11-L11&gt;0,"○",IF(J11-L11=0,"△","●")))</f>
        <v>○</v>
      </c>
      <c r="L10" s="16"/>
      <c r="M10" s="7"/>
      <c r="N10" s="8" t="str">
        <f t="shared" ref="N10" si="8">IF(ISBLANK(M11),"",IF(M11-O11&gt;0,"○",IF(M11-O11=0,"△","●")))</f>
        <v/>
      </c>
      <c r="O10" s="16"/>
      <c r="P10" s="7"/>
      <c r="Q10" s="8" t="str">
        <f t="shared" ref="Q10" si="9">IF(ISBLANK(P11),"",IF(P11-R11&gt;0,"○",IF(P11-R11=0,"△","●")))</f>
        <v>○</v>
      </c>
      <c r="R10" s="16"/>
      <c r="S10" s="7"/>
      <c r="T10" s="8" t="str">
        <f t="shared" ref="T10" si="10">IF(ISBLANK(S11),"",IF(S11-U11&gt;0,"○",IF(S11-U11=0,"△","●")))</f>
        <v>○</v>
      </c>
      <c r="U10" s="16"/>
      <c r="V10" s="7"/>
      <c r="W10" s="8" t="str">
        <f t="shared" ref="W10" si="11">IF(ISBLANK(V11),"",IF(V11-X11&gt;0,"○",IF(V11-X11=0,"△","●")))</f>
        <v>○</v>
      </c>
      <c r="X10" s="16"/>
      <c r="Y10" s="7"/>
      <c r="Z10" s="8" t="str">
        <f t="shared" ref="Z10" si="12">IF(ISBLANK(Y11),"",IF(Y11-AA11&gt;0,"○",IF(Y11-AA11=0,"△","●")))</f>
        <v>●</v>
      </c>
      <c r="AA10" s="16"/>
      <c r="AB10" s="7"/>
      <c r="AC10" s="8" t="str">
        <f t="shared" ref="AC10" si="13">IF(ISBLANK(AB11),"",IF(AB11-AD11&gt;0,"○",IF(AB11-AD11=0,"△","●")))</f>
        <v>○</v>
      </c>
      <c r="AD10" s="16"/>
      <c r="AE10" s="7"/>
      <c r="AF10" s="8" t="str">
        <f t="shared" ref="AF10" si="14">IF(ISBLANK(AE11),"",IF(AE11-AG11&gt;0,"○",IF(AE11-AG11=0,"△","●")))</f>
        <v>○</v>
      </c>
      <c r="AG10" s="16"/>
      <c r="AH10" s="7"/>
      <c r="AI10" s="8" t="str">
        <f t="shared" ref="AI10" si="15">IF(ISBLANK(AH11),"",IF(AH11-AJ11&gt;0,"○",IF(AH11-AJ11=0,"△","●")))</f>
        <v>○</v>
      </c>
      <c r="AJ10" s="16"/>
      <c r="AK10" s="7"/>
      <c r="AL10" s="8" t="str">
        <f t="shared" ref="AL10" si="16">IF(ISBLANK(AK11),"",IF(AK11-AM11&gt;0,"○",IF(AK11-AM11=0,"△","●")))</f>
        <v>○</v>
      </c>
      <c r="AM10" s="16"/>
      <c r="AN10" s="289">
        <v>24</v>
      </c>
      <c r="AO10" s="290"/>
      <c r="AP10" s="305">
        <f>J11+M11+P11+S11+V11+Y11+AB11+AE11+AH11+AK11</f>
        <v>65</v>
      </c>
      <c r="AQ10" s="306"/>
      <c r="AR10" s="305">
        <f>L11+O11+R11+U11+X11+AA11+AD11+AG11+AJ11+AM11</f>
        <v>8</v>
      </c>
      <c r="AS10" s="306"/>
      <c r="AT10" s="305">
        <f t="shared" ref="AT10" si="17">AP10-AR10</f>
        <v>57</v>
      </c>
      <c r="AU10" s="306"/>
      <c r="AV10" s="276">
        <v>1</v>
      </c>
      <c r="AW10" s="277"/>
      <c r="AX10" s="280">
        <f t="shared" ref="AX10" si="18">AN10*10^9+AT10*10^6+AP10*10^3-AR10</f>
        <v>24057064992</v>
      </c>
      <c r="AZ10" s="6">
        <v>3</v>
      </c>
      <c r="BA10" s="11" t="s">
        <v>13</v>
      </c>
      <c r="BB10" s="12" t="s">
        <v>14</v>
      </c>
    </row>
    <row r="11" spans="1:54" ht="18" customHeight="1" x14ac:dyDescent="0.7">
      <c r="A11" s="301"/>
      <c r="B11" s="302"/>
      <c r="C11" s="303"/>
      <c r="D11" s="303"/>
      <c r="E11" s="303"/>
      <c r="F11" s="303"/>
      <c r="G11" s="303"/>
      <c r="H11" s="303"/>
      <c r="I11" s="304"/>
      <c r="J11" s="13">
        <f>O9</f>
        <v>4</v>
      </c>
      <c r="K11" s="14" t="s">
        <v>422</v>
      </c>
      <c r="L11" s="15">
        <f>M9</f>
        <v>1</v>
      </c>
      <c r="M11" s="13"/>
      <c r="N11" s="14"/>
      <c r="O11" s="15"/>
      <c r="P11" s="13">
        <v>3</v>
      </c>
      <c r="Q11" s="14" t="s">
        <v>422</v>
      </c>
      <c r="R11" s="15">
        <v>1</v>
      </c>
      <c r="S11" s="13">
        <v>1</v>
      </c>
      <c r="T11" s="14" t="s">
        <v>422</v>
      </c>
      <c r="U11" s="15">
        <v>0</v>
      </c>
      <c r="V11" s="13">
        <v>33</v>
      </c>
      <c r="W11" s="14" t="s">
        <v>422</v>
      </c>
      <c r="X11" s="15">
        <v>0</v>
      </c>
      <c r="Y11" s="13">
        <v>1</v>
      </c>
      <c r="Z11" s="14" t="s">
        <v>422</v>
      </c>
      <c r="AA11" s="15">
        <v>2</v>
      </c>
      <c r="AB11" s="13">
        <v>5</v>
      </c>
      <c r="AC11" s="14" t="s">
        <v>422</v>
      </c>
      <c r="AD11" s="15">
        <v>2</v>
      </c>
      <c r="AE11" s="13">
        <v>12</v>
      </c>
      <c r="AF11" s="14" t="s">
        <v>422</v>
      </c>
      <c r="AG11" s="15">
        <v>0</v>
      </c>
      <c r="AH11" s="13">
        <v>2</v>
      </c>
      <c r="AI11" s="14" t="s">
        <v>422</v>
      </c>
      <c r="AJ11" s="15">
        <v>1</v>
      </c>
      <c r="AK11" s="13">
        <v>4</v>
      </c>
      <c r="AL11" s="14" t="s">
        <v>422</v>
      </c>
      <c r="AM11" s="15">
        <v>1</v>
      </c>
      <c r="AN11" s="289"/>
      <c r="AO11" s="290"/>
      <c r="AP11" s="307"/>
      <c r="AQ11" s="308"/>
      <c r="AR11" s="307"/>
      <c r="AS11" s="308"/>
      <c r="AT11" s="307"/>
      <c r="AU11" s="308"/>
      <c r="AV11" s="278"/>
      <c r="AW11" s="279"/>
      <c r="AX11" s="280"/>
      <c r="AZ11" s="6">
        <v>4</v>
      </c>
      <c r="BA11" s="11" t="s">
        <v>79</v>
      </c>
      <c r="BB11" s="12" t="s">
        <v>80</v>
      </c>
    </row>
    <row r="12" spans="1:54" ht="18" customHeight="1" x14ac:dyDescent="0.7">
      <c r="A12" s="309" t="s">
        <v>11</v>
      </c>
      <c r="B12" s="283" t="str">
        <f>BA10</f>
        <v>フリーダム新潟</v>
      </c>
      <c r="C12" s="284"/>
      <c r="D12" s="284"/>
      <c r="E12" s="284"/>
      <c r="F12" s="284"/>
      <c r="G12" s="284"/>
      <c r="H12" s="284"/>
      <c r="I12" s="285"/>
      <c r="J12" s="7"/>
      <c r="K12" s="8" t="str">
        <f t="shared" ref="K12" si="19">IF(ISBLANK(J13),"",IF(J13-L13&gt;0,"○",IF(J13-L13=0,"△","●")))</f>
        <v>●</v>
      </c>
      <c r="L12" s="16"/>
      <c r="M12" s="7"/>
      <c r="N12" s="8" t="str">
        <f t="shared" ref="N12:AL12" si="20">IF(ISBLANK(M13),"",IF(M13-O13&gt;0,"○",IF(M13-O13=0,"△","●")))</f>
        <v>●</v>
      </c>
      <c r="O12" s="16"/>
      <c r="P12" s="7"/>
      <c r="Q12" s="8" t="str">
        <f t="shared" si="20"/>
        <v/>
      </c>
      <c r="R12" s="16"/>
      <c r="S12" s="7"/>
      <c r="T12" s="8" t="str">
        <f t="shared" si="20"/>
        <v>△</v>
      </c>
      <c r="U12" s="16"/>
      <c r="V12" s="7"/>
      <c r="W12" s="8" t="str">
        <f t="shared" si="20"/>
        <v>○</v>
      </c>
      <c r="X12" s="16"/>
      <c r="Y12" s="7"/>
      <c r="Z12" s="8" t="str">
        <f t="shared" si="20"/>
        <v>○</v>
      </c>
      <c r="AA12" s="16"/>
      <c r="AB12" s="7"/>
      <c r="AC12" s="8" t="str">
        <f t="shared" si="20"/>
        <v>○</v>
      </c>
      <c r="AD12" s="16"/>
      <c r="AE12" s="7"/>
      <c r="AF12" s="8" t="str">
        <f t="shared" si="20"/>
        <v>○</v>
      </c>
      <c r="AG12" s="16"/>
      <c r="AH12" s="7"/>
      <c r="AI12" s="8" t="str">
        <f t="shared" si="20"/>
        <v>●</v>
      </c>
      <c r="AJ12" s="16"/>
      <c r="AK12" s="7"/>
      <c r="AL12" s="8" t="str">
        <f t="shared" si="20"/>
        <v>○</v>
      </c>
      <c r="AM12" s="16"/>
      <c r="AN12" s="289">
        <v>16</v>
      </c>
      <c r="AO12" s="290"/>
      <c r="AP12" s="305">
        <f t="shared" ref="AP12" si="21">J13+M13+P13+S13+V13+Y13+AB13+AE13+AH13+AK13</f>
        <v>22</v>
      </c>
      <c r="AQ12" s="306"/>
      <c r="AR12" s="305">
        <f t="shared" ref="AR12" si="22">L13+O13+R13+U13+X13+AA13+AD13+AG13+AJ13+AM13</f>
        <v>16</v>
      </c>
      <c r="AS12" s="306"/>
      <c r="AT12" s="305">
        <f t="shared" ref="AT12" si="23">AP12-AR12</f>
        <v>6</v>
      </c>
      <c r="AU12" s="306"/>
      <c r="AV12" s="276">
        <v>4</v>
      </c>
      <c r="AW12" s="277"/>
      <c r="AX12" s="280">
        <f t="shared" ref="AX12" si="24">AN12*10^9+AT12*10^6+AP12*10^3-AR12</f>
        <v>16006021984</v>
      </c>
      <c r="AZ12" s="6">
        <v>5</v>
      </c>
      <c r="BA12" s="11" t="s">
        <v>81</v>
      </c>
      <c r="BB12" s="12" t="s">
        <v>82</v>
      </c>
    </row>
    <row r="13" spans="1:54" ht="18" customHeight="1" x14ac:dyDescent="0.7">
      <c r="A13" s="301"/>
      <c r="B13" s="302"/>
      <c r="C13" s="303"/>
      <c r="D13" s="303"/>
      <c r="E13" s="303"/>
      <c r="F13" s="303"/>
      <c r="G13" s="303"/>
      <c r="H13" s="303"/>
      <c r="I13" s="304"/>
      <c r="J13" s="13">
        <f>R9</f>
        <v>2</v>
      </c>
      <c r="K13" s="14" t="s">
        <v>422</v>
      </c>
      <c r="L13" s="15">
        <f>P9</f>
        <v>5</v>
      </c>
      <c r="M13" s="13">
        <v>1</v>
      </c>
      <c r="N13" s="14" t="s">
        <v>422</v>
      </c>
      <c r="O13" s="15">
        <v>3</v>
      </c>
      <c r="P13" s="13"/>
      <c r="Q13" s="14"/>
      <c r="R13" s="15"/>
      <c r="S13" s="13">
        <v>1</v>
      </c>
      <c r="T13" s="14" t="s">
        <v>422</v>
      </c>
      <c r="U13" s="15">
        <v>1</v>
      </c>
      <c r="V13" s="13">
        <v>2</v>
      </c>
      <c r="W13" s="14" t="s">
        <v>422</v>
      </c>
      <c r="X13" s="15">
        <v>0</v>
      </c>
      <c r="Y13" s="13">
        <v>3</v>
      </c>
      <c r="Z13" s="14" t="s">
        <v>422</v>
      </c>
      <c r="AA13" s="15">
        <v>0</v>
      </c>
      <c r="AB13" s="13">
        <v>2</v>
      </c>
      <c r="AC13" s="14" t="s">
        <v>422</v>
      </c>
      <c r="AD13" s="15">
        <v>1</v>
      </c>
      <c r="AE13" s="13">
        <v>7</v>
      </c>
      <c r="AF13" s="14" t="s">
        <v>422</v>
      </c>
      <c r="AG13" s="15">
        <v>0</v>
      </c>
      <c r="AH13" s="13">
        <v>1</v>
      </c>
      <c r="AI13" s="14" t="s">
        <v>422</v>
      </c>
      <c r="AJ13" s="15">
        <v>6</v>
      </c>
      <c r="AK13" s="13">
        <v>3</v>
      </c>
      <c r="AL13" s="14" t="s">
        <v>422</v>
      </c>
      <c r="AM13" s="15">
        <v>0</v>
      </c>
      <c r="AN13" s="289"/>
      <c r="AO13" s="290"/>
      <c r="AP13" s="307"/>
      <c r="AQ13" s="308"/>
      <c r="AR13" s="307"/>
      <c r="AS13" s="308"/>
      <c r="AT13" s="307"/>
      <c r="AU13" s="308"/>
      <c r="AV13" s="278"/>
      <c r="AW13" s="279"/>
      <c r="AX13" s="280"/>
      <c r="AZ13" s="6">
        <v>6</v>
      </c>
      <c r="BA13" s="11" t="s">
        <v>84</v>
      </c>
      <c r="BB13" s="12" t="s">
        <v>83</v>
      </c>
    </row>
    <row r="14" spans="1:54" ht="18" customHeight="1" x14ac:dyDescent="0.7">
      <c r="A14" s="309" t="s">
        <v>12</v>
      </c>
      <c r="B14" s="283" t="str">
        <f>BA11</f>
        <v>新津第一中</v>
      </c>
      <c r="C14" s="284"/>
      <c r="D14" s="284"/>
      <c r="E14" s="284"/>
      <c r="F14" s="284"/>
      <c r="G14" s="284"/>
      <c r="H14" s="284"/>
      <c r="I14" s="285"/>
      <c r="J14" s="7"/>
      <c r="K14" s="8" t="str">
        <f t="shared" ref="K14" si="25">IF(ISBLANK(J15),"",IF(J15-L15&gt;0,"○",IF(J15-L15=0,"△","●")))</f>
        <v>●</v>
      </c>
      <c r="L14" s="16"/>
      <c r="M14" s="7"/>
      <c r="N14" s="8" t="str">
        <f t="shared" ref="N14:AL14" si="26">IF(ISBLANK(M15),"",IF(M15-O15&gt;0,"○",IF(M15-O15=0,"△","●")))</f>
        <v>●</v>
      </c>
      <c r="O14" s="16"/>
      <c r="P14" s="7"/>
      <c r="Q14" s="8" t="str">
        <f t="shared" si="26"/>
        <v>△</v>
      </c>
      <c r="R14" s="16"/>
      <c r="S14" s="7"/>
      <c r="T14" s="8" t="str">
        <f t="shared" si="26"/>
        <v/>
      </c>
      <c r="U14" s="16"/>
      <c r="V14" s="7"/>
      <c r="W14" s="8" t="str">
        <f t="shared" si="26"/>
        <v>○</v>
      </c>
      <c r="X14" s="16"/>
      <c r="Y14" s="7"/>
      <c r="Z14" s="8" t="str">
        <f t="shared" si="26"/>
        <v>○</v>
      </c>
      <c r="AA14" s="16"/>
      <c r="AB14" s="7"/>
      <c r="AC14" s="8" t="str">
        <f t="shared" si="26"/>
        <v>●</v>
      </c>
      <c r="AD14" s="16"/>
      <c r="AE14" s="7"/>
      <c r="AF14" s="8" t="str">
        <f t="shared" si="26"/>
        <v>○</v>
      </c>
      <c r="AG14" s="16"/>
      <c r="AH14" s="7"/>
      <c r="AI14" s="8" t="str">
        <f t="shared" si="26"/>
        <v>●</v>
      </c>
      <c r="AJ14" s="16"/>
      <c r="AK14" s="7"/>
      <c r="AL14" s="8" t="str">
        <f t="shared" si="26"/>
        <v>△</v>
      </c>
      <c r="AM14" s="16"/>
      <c r="AN14" s="289">
        <v>11</v>
      </c>
      <c r="AO14" s="290"/>
      <c r="AP14" s="305">
        <f t="shared" ref="AP14" si="27">J15+M15+P15+S15+V15+Y15+AB15+AE15+AH15+AK15</f>
        <v>23</v>
      </c>
      <c r="AQ14" s="306"/>
      <c r="AR14" s="305">
        <f t="shared" ref="AR14" si="28">L15+O15+R15+U15+X15+AA15+AD15+AG15+AJ15+AM15</f>
        <v>12</v>
      </c>
      <c r="AS14" s="306"/>
      <c r="AT14" s="305">
        <f t="shared" ref="AT14" si="29">AP14-AR14</f>
        <v>11</v>
      </c>
      <c r="AU14" s="306"/>
      <c r="AV14" s="276">
        <v>7</v>
      </c>
      <c r="AW14" s="277"/>
      <c r="AX14" s="280">
        <f t="shared" ref="AX14" si="30">AN14*10^9+AT14*10^6+AP14*10^3-AR14</f>
        <v>11011022988</v>
      </c>
      <c r="AZ14" s="6">
        <v>7</v>
      </c>
      <c r="BA14" s="11" t="s">
        <v>85</v>
      </c>
      <c r="BB14" s="12" t="s">
        <v>86</v>
      </c>
    </row>
    <row r="15" spans="1:54" ht="18" customHeight="1" x14ac:dyDescent="0.7">
      <c r="A15" s="301"/>
      <c r="B15" s="302"/>
      <c r="C15" s="303"/>
      <c r="D15" s="303"/>
      <c r="E15" s="303"/>
      <c r="F15" s="303"/>
      <c r="G15" s="303"/>
      <c r="H15" s="303"/>
      <c r="I15" s="304"/>
      <c r="J15" s="13">
        <v>2</v>
      </c>
      <c r="K15" s="14" t="s">
        <v>422</v>
      </c>
      <c r="L15" s="15">
        <v>4</v>
      </c>
      <c r="M15" s="13">
        <f>U11</f>
        <v>0</v>
      </c>
      <c r="N15" s="14" t="s">
        <v>422</v>
      </c>
      <c r="O15" s="15">
        <f>S11</f>
        <v>1</v>
      </c>
      <c r="P15" s="13">
        <f>U13</f>
        <v>1</v>
      </c>
      <c r="Q15" s="14" t="s">
        <v>422</v>
      </c>
      <c r="R15" s="15">
        <f>S13</f>
        <v>1</v>
      </c>
      <c r="S15" s="13"/>
      <c r="T15" s="14"/>
      <c r="U15" s="15"/>
      <c r="V15" s="210">
        <v>14</v>
      </c>
      <c r="W15" s="14" t="s">
        <v>422</v>
      </c>
      <c r="X15" s="15">
        <v>0</v>
      </c>
      <c r="Y15" s="13">
        <v>1</v>
      </c>
      <c r="Z15" s="14" t="s">
        <v>422</v>
      </c>
      <c r="AA15" s="15">
        <v>0</v>
      </c>
      <c r="AB15" s="13">
        <v>1</v>
      </c>
      <c r="AC15" s="14" t="s">
        <v>422</v>
      </c>
      <c r="AD15" s="15">
        <v>2</v>
      </c>
      <c r="AE15" s="13">
        <v>4</v>
      </c>
      <c r="AF15" s="14" t="s">
        <v>422</v>
      </c>
      <c r="AG15" s="15">
        <v>0</v>
      </c>
      <c r="AH15" s="13">
        <v>0</v>
      </c>
      <c r="AI15" s="14" t="s">
        <v>422</v>
      </c>
      <c r="AJ15" s="15">
        <v>4</v>
      </c>
      <c r="AK15" s="13">
        <v>0</v>
      </c>
      <c r="AL15" s="14" t="s">
        <v>422</v>
      </c>
      <c r="AM15" s="15">
        <v>0</v>
      </c>
      <c r="AN15" s="289"/>
      <c r="AO15" s="290"/>
      <c r="AP15" s="307"/>
      <c r="AQ15" s="308"/>
      <c r="AR15" s="307"/>
      <c r="AS15" s="308"/>
      <c r="AT15" s="307"/>
      <c r="AU15" s="308"/>
      <c r="AV15" s="278"/>
      <c r="AW15" s="279"/>
      <c r="AX15" s="280"/>
      <c r="AZ15" s="6">
        <v>8</v>
      </c>
      <c r="BA15" s="11" t="s">
        <v>87</v>
      </c>
      <c r="BB15" s="12" t="s">
        <v>87</v>
      </c>
    </row>
    <row r="16" spans="1:54" ht="18" customHeight="1" x14ac:dyDescent="0.7">
      <c r="A16" s="309" t="s">
        <v>15</v>
      </c>
      <c r="B16" s="283" t="str">
        <f>BA12</f>
        <v>舞FierdFC</v>
      </c>
      <c r="C16" s="284"/>
      <c r="D16" s="284"/>
      <c r="E16" s="284"/>
      <c r="F16" s="284"/>
      <c r="G16" s="284"/>
      <c r="H16" s="284"/>
      <c r="I16" s="285"/>
      <c r="J16" s="7"/>
      <c r="K16" s="8" t="str">
        <f t="shared" ref="K16" si="31">IF(ISBLANK(J17),"",IF(J17-L17&gt;0,"○",IF(J17-L17=0,"△","●")))</f>
        <v>●</v>
      </c>
      <c r="L16" s="16"/>
      <c r="M16" s="7"/>
      <c r="N16" s="8" t="str">
        <f t="shared" ref="N16:AL16" si="32">IF(ISBLANK(M17),"",IF(M17-O17&gt;0,"○",IF(M17-O17=0,"△","●")))</f>
        <v>●</v>
      </c>
      <c r="O16" s="16"/>
      <c r="P16" s="7"/>
      <c r="Q16" s="8" t="str">
        <f t="shared" si="32"/>
        <v>●</v>
      </c>
      <c r="R16" s="16"/>
      <c r="S16" s="7"/>
      <c r="T16" s="8" t="str">
        <f t="shared" si="32"/>
        <v>●</v>
      </c>
      <c r="U16" s="16"/>
      <c r="V16" s="7"/>
      <c r="W16" s="8" t="str">
        <f t="shared" si="32"/>
        <v/>
      </c>
      <c r="X16" s="16"/>
      <c r="Y16" s="7"/>
      <c r="Z16" s="8" t="str">
        <f t="shared" si="32"/>
        <v>●</v>
      </c>
      <c r="AA16" s="16"/>
      <c r="AB16" s="7"/>
      <c r="AC16" s="8" t="str">
        <f t="shared" si="32"/>
        <v>●</v>
      </c>
      <c r="AD16" s="16"/>
      <c r="AE16" s="7"/>
      <c r="AF16" s="8" t="str">
        <f t="shared" si="32"/>
        <v>●</v>
      </c>
      <c r="AG16" s="16"/>
      <c r="AH16" s="7"/>
      <c r="AI16" s="8" t="str">
        <f t="shared" si="32"/>
        <v>●</v>
      </c>
      <c r="AJ16" s="16"/>
      <c r="AK16" s="7"/>
      <c r="AL16" s="8" t="str">
        <f t="shared" si="32"/>
        <v>○</v>
      </c>
      <c r="AM16" s="16"/>
      <c r="AN16" s="289">
        <v>3</v>
      </c>
      <c r="AO16" s="290"/>
      <c r="AP16" s="305">
        <f t="shared" ref="AP16" si="33">J17+M17+P17+S17+V17+Y17+AB17+AE17+AH17+AK17</f>
        <v>3</v>
      </c>
      <c r="AQ16" s="306"/>
      <c r="AR16" s="305">
        <f>L17+O17+R17+U17+X17+AA17+AD17+AG17+AJ17+AM17</f>
        <v>81</v>
      </c>
      <c r="AS16" s="306"/>
      <c r="AT16" s="305">
        <f t="shared" ref="AT16" si="34">AP16-AR16</f>
        <v>-78</v>
      </c>
      <c r="AU16" s="306"/>
      <c r="AV16" s="276">
        <v>10</v>
      </c>
      <c r="AW16" s="277"/>
      <c r="AX16" s="280">
        <f t="shared" ref="AX16" si="35">AN16*10^9+AT16*10^6+AP16*10^3-AR16</f>
        <v>2922002919</v>
      </c>
      <c r="AZ16" s="6">
        <v>9</v>
      </c>
      <c r="BA16" s="11" t="s">
        <v>122</v>
      </c>
      <c r="BB16" s="12" t="s">
        <v>88</v>
      </c>
    </row>
    <row r="17" spans="1:54" ht="18" customHeight="1" x14ac:dyDescent="0.7">
      <c r="A17" s="301"/>
      <c r="B17" s="302"/>
      <c r="C17" s="303"/>
      <c r="D17" s="303"/>
      <c r="E17" s="303"/>
      <c r="F17" s="303"/>
      <c r="G17" s="303"/>
      <c r="H17" s="303"/>
      <c r="I17" s="304"/>
      <c r="J17" s="13">
        <v>0</v>
      </c>
      <c r="K17" s="14" t="s">
        <v>422</v>
      </c>
      <c r="L17" s="15">
        <v>6</v>
      </c>
      <c r="M17" s="13">
        <f>X11</f>
        <v>0</v>
      </c>
      <c r="N17" s="14" t="s">
        <v>422</v>
      </c>
      <c r="O17" s="15">
        <f>V11</f>
        <v>33</v>
      </c>
      <c r="P17" s="13">
        <f>X13</f>
        <v>0</v>
      </c>
      <c r="Q17" s="14" t="s">
        <v>422</v>
      </c>
      <c r="R17" s="15">
        <f>V13</f>
        <v>2</v>
      </c>
      <c r="S17" s="13">
        <v>0</v>
      </c>
      <c r="T17" s="14" t="s">
        <v>422</v>
      </c>
      <c r="U17" s="212">
        <v>14</v>
      </c>
      <c r="V17" s="13"/>
      <c r="W17" s="14"/>
      <c r="X17" s="15"/>
      <c r="Y17" s="13">
        <v>1</v>
      </c>
      <c r="Z17" s="14" t="s">
        <v>422</v>
      </c>
      <c r="AA17" s="15">
        <v>5</v>
      </c>
      <c r="AB17" s="13">
        <v>0</v>
      </c>
      <c r="AC17" s="14" t="s">
        <v>422</v>
      </c>
      <c r="AD17" s="15">
        <v>7</v>
      </c>
      <c r="AE17" s="13">
        <v>1</v>
      </c>
      <c r="AF17" s="14" t="s">
        <v>422</v>
      </c>
      <c r="AG17" s="15">
        <v>4</v>
      </c>
      <c r="AH17" s="13">
        <v>0</v>
      </c>
      <c r="AI17" s="14" t="s">
        <v>422</v>
      </c>
      <c r="AJ17" s="15">
        <v>10</v>
      </c>
      <c r="AK17" s="13">
        <v>1</v>
      </c>
      <c r="AL17" s="14" t="s">
        <v>422</v>
      </c>
      <c r="AM17" s="15">
        <v>0</v>
      </c>
      <c r="AN17" s="289"/>
      <c r="AO17" s="290"/>
      <c r="AP17" s="307"/>
      <c r="AQ17" s="308"/>
      <c r="AR17" s="307"/>
      <c r="AS17" s="308"/>
      <c r="AT17" s="307"/>
      <c r="AU17" s="308"/>
      <c r="AV17" s="278"/>
      <c r="AW17" s="279"/>
      <c r="AX17" s="280"/>
      <c r="AZ17" s="6">
        <v>10</v>
      </c>
      <c r="BA17" s="11" t="s">
        <v>89</v>
      </c>
      <c r="BB17" s="12" t="s">
        <v>16</v>
      </c>
    </row>
    <row r="18" spans="1:54" ht="18" customHeight="1" x14ac:dyDescent="0.7">
      <c r="A18" s="309" t="s">
        <v>17</v>
      </c>
      <c r="B18" s="283" t="str">
        <f>BA13</f>
        <v>鳥屋野中2nd</v>
      </c>
      <c r="C18" s="284"/>
      <c r="D18" s="284"/>
      <c r="E18" s="284"/>
      <c r="F18" s="284"/>
      <c r="G18" s="284"/>
      <c r="H18" s="284"/>
      <c r="I18" s="285"/>
      <c r="J18" s="7"/>
      <c r="K18" s="8" t="str">
        <f t="shared" ref="K18" si="36">IF(ISBLANK(J19),"",IF(J19-L19&gt;0,"○",IF(J19-L19=0,"△","●")))</f>
        <v>○</v>
      </c>
      <c r="L18" s="16"/>
      <c r="M18" s="7"/>
      <c r="N18" s="8" t="str">
        <f t="shared" ref="N18:AL18" si="37">IF(ISBLANK(M19),"",IF(M19-O19&gt;0,"○",IF(M19-O19=0,"△","●")))</f>
        <v>○</v>
      </c>
      <c r="O18" s="16"/>
      <c r="P18" s="7"/>
      <c r="Q18" s="8" t="str">
        <f t="shared" si="37"/>
        <v>●</v>
      </c>
      <c r="R18" s="16"/>
      <c r="S18" s="7"/>
      <c r="T18" s="8" t="str">
        <f t="shared" si="37"/>
        <v>●</v>
      </c>
      <c r="U18" s="16"/>
      <c r="V18" s="7"/>
      <c r="W18" s="8" t="str">
        <f t="shared" si="37"/>
        <v>○</v>
      </c>
      <c r="X18" s="16"/>
      <c r="Y18" s="7"/>
      <c r="Z18" s="8" t="str">
        <f t="shared" si="37"/>
        <v/>
      </c>
      <c r="AA18" s="16"/>
      <c r="AB18" s="7"/>
      <c r="AC18" s="8" t="str">
        <f t="shared" si="37"/>
        <v>●</v>
      </c>
      <c r="AD18" s="16"/>
      <c r="AE18" s="7"/>
      <c r="AF18" s="8" t="str">
        <f t="shared" si="37"/>
        <v>○</v>
      </c>
      <c r="AG18" s="16"/>
      <c r="AH18" s="7"/>
      <c r="AI18" s="8" t="str">
        <f t="shared" si="37"/>
        <v>●</v>
      </c>
      <c r="AJ18" s="16"/>
      <c r="AK18" s="7"/>
      <c r="AL18" s="8" t="str">
        <f t="shared" si="37"/>
        <v>○</v>
      </c>
      <c r="AM18" s="16"/>
      <c r="AN18" s="289">
        <v>15</v>
      </c>
      <c r="AO18" s="290"/>
      <c r="AP18" s="305">
        <f t="shared" ref="AP18" si="38">J19+M19+P19+S19+V19+Y19+AB19+AE19+AH19+AK19</f>
        <v>17</v>
      </c>
      <c r="AQ18" s="306"/>
      <c r="AR18" s="305">
        <f t="shared" ref="AR18" si="39">L19+O19+R19+U19+X19+AA19+AD19+AG19+AJ19+AM19</f>
        <v>17</v>
      </c>
      <c r="AS18" s="306"/>
      <c r="AT18" s="305">
        <f t="shared" ref="AT18" si="40">AP18-AR18</f>
        <v>0</v>
      </c>
      <c r="AU18" s="306"/>
      <c r="AV18" s="276">
        <v>6</v>
      </c>
      <c r="AW18" s="277"/>
      <c r="AX18" s="280">
        <f t="shared" ref="AX18" si="41">AN18*10^9+AT18*10^6+AP18*10^3-AR18</f>
        <v>15000016983</v>
      </c>
    </row>
    <row r="19" spans="1:54" ht="18" customHeight="1" x14ac:dyDescent="0.7">
      <c r="A19" s="301"/>
      <c r="B19" s="302"/>
      <c r="C19" s="303"/>
      <c r="D19" s="303"/>
      <c r="E19" s="303"/>
      <c r="F19" s="303"/>
      <c r="G19" s="303"/>
      <c r="H19" s="303"/>
      <c r="I19" s="304"/>
      <c r="J19" s="13">
        <f>AA9</f>
        <v>2</v>
      </c>
      <c r="K19" s="14" t="s">
        <v>422</v>
      </c>
      <c r="L19" s="15">
        <f>Y9</f>
        <v>0</v>
      </c>
      <c r="M19" s="13">
        <v>2</v>
      </c>
      <c r="N19" s="14" t="s">
        <v>422</v>
      </c>
      <c r="O19" s="15">
        <v>1</v>
      </c>
      <c r="P19" s="13">
        <v>0</v>
      </c>
      <c r="Q19" s="14" t="s">
        <v>422</v>
      </c>
      <c r="R19" s="15">
        <v>3</v>
      </c>
      <c r="S19" s="13">
        <v>0</v>
      </c>
      <c r="T19" s="14" t="s">
        <v>422</v>
      </c>
      <c r="U19" s="15">
        <v>1</v>
      </c>
      <c r="V19" s="13">
        <f>AA17</f>
        <v>5</v>
      </c>
      <c r="W19" s="14" t="s">
        <v>422</v>
      </c>
      <c r="X19" s="15">
        <f>Y17</f>
        <v>1</v>
      </c>
      <c r="Y19" s="13"/>
      <c r="Z19" s="14"/>
      <c r="AA19" s="15"/>
      <c r="AB19" s="13">
        <v>3</v>
      </c>
      <c r="AC19" s="14" t="s">
        <v>422</v>
      </c>
      <c r="AD19" s="15">
        <v>4</v>
      </c>
      <c r="AE19" s="13">
        <v>1</v>
      </c>
      <c r="AF19" s="14" t="s">
        <v>422</v>
      </c>
      <c r="AG19" s="15">
        <v>0</v>
      </c>
      <c r="AH19" s="13">
        <v>0</v>
      </c>
      <c r="AI19" s="14" t="s">
        <v>422</v>
      </c>
      <c r="AJ19" s="15">
        <v>4</v>
      </c>
      <c r="AK19" s="13">
        <v>4</v>
      </c>
      <c r="AL19" s="14" t="s">
        <v>422</v>
      </c>
      <c r="AM19" s="15">
        <v>3</v>
      </c>
      <c r="AN19" s="289"/>
      <c r="AO19" s="290"/>
      <c r="AP19" s="307"/>
      <c r="AQ19" s="308"/>
      <c r="AR19" s="307"/>
      <c r="AS19" s="308"/>
      <c r="AT19" s="307"/>
      <c r="AU19" s="308"/>
      <c r="AV19" s="278"/>
      <c r="AW19" s="279"/>
      <c r="AX19" s="280"/>
    </row>
    <row r="20" spans="1:54" ht="18" customHeight="1" x14ac:dyDescent="0.7">
      <c r="A20" s="309" t="s">
        <v>18</v>
      </c>
      <c r="B20" s="283" t="str">
        <f>BA14</f>
        <v>ROUSE新潟2nd</v>
      </c>
      <c r="C20" s="284"/>
      <c r="D20" s="284"/>
      <c r="E20" s="284"/>
      <c r="F20" s="284"/>
      <c r="G20" s="284"/>
      <c r="H20" s="284"/>
      <c r="I20" s="285"/>
      <c r="J20" s="7"/>
      <c r="K20" s="8" t="str">
        <f t="shared" ref="K20" si="42">IF(ISBLANK(J21),"",IF(J21-L21&gt;0,"○",IF(J21-L21=0,"△","●")))</f>
        <v>○</v>
      </c>
      <c r="L20" s="16"/>
      <c r="M20" s="7"/>
      <c r="N20" s="8" t="str">
        <f t="shared" ref="N20:AL20" si="43">IF(ISBLANK(M21),"",IF(M21-O21&gt;0,"○",IF(M21-O21=0,"△","●")))</f>
        <v>●</v>
      </c>
      <c r="O20" s="16"/>
      <c r="P20" s="7"/>
      <c r="Q20" s="8" t="str">
        <f t="shared" si="43"/>
        <v>●</v>
      </c>
      <c r="R20" s="16"/>
      <c r="S20" s="7"/>
      <c r="T20" s="8" t="str">
        <f t="shared" si="43"/>
        <v>○</v>
      </c>
      <c r="U20" s="16"/>
      <c r="V20" s="7"/>
      <c r="W20" s="8" t="str">
        <f t="shared" si="43"/>
        <v>○</v>
      </c>
      <c r="X20" s="16"/>
      <c r="Y20" s="7"/>
      <c r="Z20" s="8" t="str">
        <f t="shared" si="43"/>
        <v>○</v>
      </c>
      <c r="AA20" s="16"/>
      <c r="AB20" s="7"/>
      <c r="AC20" s="8" t="str">
        <f t="shared" si="43"/>
        <v/>
      </c>
      <c r="AD20" s="16"/>
      <c r="AE20" s="7"/>
      <c r="AF20" s="8" t="str">
        <f t="shared" si="43"/>
        <v>○</v>
      </c>
      <c r="AG20" s="16"/>
      <c r="AH20" s="7"/>
      <c r="AI20" s="8" t="str">
        <f t="shared" si="43"/>
        <v>●</v>
      </c>
      <c r="AJ20" s="16"/>
      <c r="AK20" s="7"/>
      <c r="AL20" s="8" t="str">
        <f t="shared" si="43"/>
        <v>○</v>
      </c>
      <c r="AM20" s="16"/>
      <c r="AN20" s="289">
        <v>18</v>
      </c>
      <c r="AO20" s="290"/>
      <c r="AP20" s="305">
        <f t="shared" ref="AP20" si="44">J21+M21+P21+S21+V21+Y21+AB21+AE21+AH21+AK21</f>
        <v>32</v>
      </c>
      <c r="AQ20" s="306"/>
      <c r="AR20" s="305">
        <f t="shared" ref="AR20" si="45">L21+O21+R21+U21+X21+AA21+AD21+AG21+AJ21+AM21</f>
        <v>21</v>
      </c>
      <c r="AS20" s="306"/>
      <c r="AT20" s="305">
        <f t="shared" ref="AT20" si="46">AP20-AR20</f>
        <v>11</v>
      </c>
      <c r="AU20" s="306"/>
      <c r="AV20" s="276">
        <v>3</v>
      </c>
      <c r="AW20" s="277"/>
      <c r="AX20" s="280">
        <f t="shared" ref="AX20" si="47">AN20*10^9+AT20*10^6+AP20*10^3-AR20</f>
        <v>18011031979</v>
      </c>
    </row>
    <row r="21" spans="1:54" ht="18" customHeight="1" x14ac:dyDescent="0.7">
      <c r="A21" s="301"/>
      <c r="B21" s="302"/>
      <c r="C21" s="303"/>
      <c r="D21" s="303"/>
      <c r="E21" s="303"/>
      <c r="F21" s="303"/>
      <c r="G21" s="303"/>
      <c r="H21" s="303"/>
      <c r="I21" s="304"/>
      <c r="J21" s="13">
        <v>4</v>
      </c>
      <c r="K21" s="14" t="s">
        <v>422</v>
      </c>
      <c r="L21" s="15">
        <v>3</v>
      </c>
      <c r="M21" s="13">
        <f>AD11</f>
        <v>2</v>
      </c>
      <c r="N21" s="14" t="s">
        <v>422</v>
      </c>
      <c r="O21" s="15">
        <f>AB11</f>
        <v>5</v>
      </c>
      <c r="P21" s="13">
        <f>AD13</f>
        <v>1</v>
      </c>
      <c r="Q21" s="14" t="s">
        <v>422</v>
      </c>
      <c r="R21" s="15">
        <f>AB13</f>
        <v>2</v>
      </c>
      <c r="S21" s="13">
        <v>2</v>
      </c>
      <c r="T21" s="14" t="s">
        <v>422</v>
      </c>
      <c r="U21" s="15">
        <v>1</v>
      </c>
      <c r="V21" s="13">
        <f>AD17</f>
        <v>7</v>
      </c>
      <c r="W21" s="14" t="s">
        <v>422</v>
      </c>
      <c r="X21" s="15">
        <f>AB17</f>
        <v>0</v>
      </c>
      <c r="Y21" s="13">
        <f>AD19</f>
        <v>4</v>
      </c>
      <c r="Z21" s="14" t="s">
        <v>422</v>
      </c>
      <c r="AA21" s="15">
        <f>AB19</f>
        <v>3</v>
      </c>
      <c r="AB21" s="13"/>
      <c r="AC21" s="14"/>
      <c r="AD21" s="15"/>
      <c r="AE21" s="13">
        <v>7</v>
      </c>
      <c r="AF21" s="14" t="s">
        <v>422</v>
      </c>
      <c r="AG21" s="15">
        <v>0</v>
      </c>
      <c r="AH21" s="13">
        <v>1</v>
      </c>
      <c r="AI21" s="14" t="s">
        <v>422</v>
      </c>
      <c r="AJ21" s="15">
        <v>6</v>
      </c>
      <c r="AK21" s="13">
        <v>4</v>
      </c>
      <c r="AL21" s="14" t="s">
        <v>422</v>
      </c>
      <c r="AM21" s="15">
        <v>1</v>
      </c>
      <c r="AN21" s="289"/>
      <c r="AO21" s="290"/>
      <c r="AP21" s="307"/>
      <c r="AQ21" s="308"/>
      <c r="AR21" s="307"/>
      <c r="AS21" s="308"/>
      <c r="AT21" s="307"/>
      <c r="AU21" s="308"/>
      <c r="AV21" s="278"/>
      <c r="AW21" s="279"/>
      <c r="AX21" s="280"/>
    </row>
    <row r="22" spans="1:54" ht="18" customHeight="1" x14ac:dyDescent="0.7">
      <c r="A22" s="281" t="s">
        <v>19</v>
      </c>
      <c r="B22" s="283" t="str">
        <f>BA15</f>
        <v>石山中</v>
      </c>
      <c r="C22" s="284"/>
      <c r="D22" s="284"/>
      <c r="E22" s="284"/>
      <c r="F22" s="284"/>
      <c r="G22" s="284"/>
      <c r="H22" s="284"/>
      <c r="I22" s="285"/>
      <c r="J22" s="7"/>
      <c r="K22" s="8" t="str">
        <f t="shared" ref="K22" si="48">IF(ISBLANK(J23),"",IF(J23-L23&gt;0,"○",IF(J23-L23=0,"△","●")))</f>
        <v>●</v>
      </c>
      <c r="L22" s="16"/>
      <c r="M22" s="7"/>
      <c r="N22" s="8" t="str">
        <f t="shared" ref="N22:AL22" si="49">IF(ISBLANK(M23),"",IF(M23-O23&gt;0,"○",IF(M23-O23=0,"△","●")))</f>
        <v>●</v>
      </c>
      <c r="O22" s="16"/>
      <c r="P22" s="7"/>
      <c r="Q22" s="8" t="str">
        <f t="shared" si="49"/>
        <v>●</v>
      </c>
      <c r="R22" s="16"/>
      <c r="S22" s="7"/>
      <c r="T22" s="8" t="str">
        <f t="shared" si="49"/>
        <v>●</v>
      </c>
      <c r="U22" s="16"/>
      <c r="V22" s="7"/>
      <c r="W22" s="8" t="str">
        <f t="shared" si="49"/>
        <v>○</v>
      </c>
      <c r="X22" s="16"/>
      <c r="Y22" s="7"/>
      <c r="Z22" s="8" t="str">
        <f t="shared" si="49"/>
        <v>●</v>
      </c>
      <c r="AA22" s="16"/>
      <c r="AB22" s="7"/>
      <c r="AC22" s="8" t="str">
        <f t="shared" si="49"/>
        <v>●</v>
      </c>
      <c r="AD22" s="16"/>
      <c r="AE22" s="7"/>
      <c r="AF22" s="8" t="str">
        <f t="shared" si="49"/>
        <v/>
      </c>
      <c r="AG22" s="16"/>
      <c r="AH22" s="7"/>
      <c r="AI22" s="8" t="str">
        <f t="shared" si="49"/>
        <v>●</v>
      </c>
      <c r="AJ22" s="16"/>
      <c r="AK22" s="7"/>
      <c r="AL22" s="8" t="str">
        <f t="shared" si="49"/>
        <v>●</v>
      </c>
      <c r="AM22" s="16"/>
      <c r="AN22" s="289">
        <v>3</v>
      </c>
      <c r="AO22" s="290"/>
      <c r="AP22" s="305">
        <f t="shared" ref="AP22" si="50">J23+M23+P23+S23+V23+Y23+AB23+AE23+AH23+AK23</f>
        <v>6</v>
      </c>
      <c r="AQ22" s="306"/>
      <c r="AR22" s="305">
        <f t="shared" ref="AR22" si="51">L23+O23+R23+U23+X23+AA23+AD23+AG23+AJ23+AM23</f>
        <v>49</v>
      </c>
      <c r="AS22" s="306"/>
      <c r="AT22" s="305">
        <f t="shared" ref="AT22" si="52">AP22-AR22</f>
        <v>-43</v>
      </c>
      <c r="AU22" s="306"/>
      <c r="AV22" s="276">
        <v>9</v>
      </c>
      <c r="AW22" s="277"/>
      <c r="AX22" s="280">
        <f t="shared" ref="AX22" si="53">AN22*10^9+AT22*10^6+AP22*10^3-AR22</f>
        <v>2957005951</v>
      </c>
    </row>
    <row r="23" spans="1:54" ht="18" customHeight="1" x14ac:dyDescent="0.7">
      <c r="A23" s="301"/>
      <c r="B23" s="302"/>
      <c r="C23" s="303"/>
      <c r="D23" s="303"/>
      <c r="E23" s="303"/>
      <c r="F23" s="303"/>
      <c r="G23" s="303"/>
      <c r="H23" s="303"/>
      <c r="I23" s="304"/>
      <c r="J23" s="13">
        <v>0</v>
      </c>
      <c r="K23" s="14" t="s">
        <v>422</v>
      </c>
      <c r="L23" s="15">
        <v>9</v>
      </c>
      <c r="M23" s="13">
        <f>AG11</f>
        <v>0</v>
      </c>
      <c r="N23" s="14" t="s">
        <v>422</v>
      </c>
      <c r="O23" s="15">
        <f>AE11</f>
        <v>12</v>
      </c>
      <c r="P23" s="13">
        <v>0</v>
      </c>
      <c r="Q23" s="14" t="s">
        <v>422</v>
      </c>
      <c r="R23" s="15">
        <v>7</v>
      </c>
      <c r="S23" s="13">
        <f>AG15</f>
        <v>0</v>
      </c>
      <c r="T23" s="14" t="s">
        <v>422</v>
      </c>
      <c r="U23" s="15">
        <f>AE15</f>
        <v>4</v>
      </c>
      <c r="V23" s="13">
        <f>AG17</f>
        <v>4</v>
      </c>
      <c r="W23" s="14" t="s">
        <v>422</v>
      </c>
      <c r="X23" s="15">
        <f>AE17</f>
        <v>1</v>
      </c>
      <c r="Y23" s="13">
        <f>AG19</f>
        <v>0</v>
      </c>
      <c r="Z23" s="14" t="s">
        <v>422</v>
      </c>
      <c r="AA23" s="15">
        <f>AE19</f>
        <v>1</v>
      </c>
      <c r="AB23" s="13">
        <v>0</v>
      </c>
      <c r="AC23" s="14" t="s">
        <v>422</v>
      </c>
      <c r="AD23" s="15">
        <v>7</v>
      </c>
      <c r="AE23" s="13"/>
      <c r="AF23" s="14"/>
      <c r="AG23" s="15"/>
      <c r="AH23" s="13">
        <v>0</v>
      </c>
      <c r="AI23" s="14" t="s">
        <v>422</v>
      </c>
      <c r="AJ23" s="15">
        <v>5</v>
      </c>
      <c r="AK23" s="13">
        <v>2</v>
      </c>
      <c r="AL23" s="14" t="s">
        <v>422</v>
      </c>
      <c r="AM23" s="15">
        <v>3</v>
      </c>
      <c r="AN23" s="289"/>
      <c r="AO23" s="290"/>
      <c r="AP23" s="307"/>
      <c r="AQ23" s="308"/>
      <c r="AR23" s="307"/>
      <c r="AS23" s="308"/>
      <c r="AT23" s="307"/>
      <c r="AU23" s="308"/>
      <c r="AV23" s="278"/>
      <c r="AW23" s="279"/>
      <c r="AX23" s="280"/>
    </row>
    <row r="24" spans="1:54" ht="18" customHeight="1" x14ac:dyDescent="0.7">
      <c r="A24" s="281" t="s">
        <v>74</v>
      </c>
      <c r="B24" s="283" t="str">
        <f>BA16</f>
        <v>F.THREE 3rd</v>
      </c>
      <c r="C24" s="284"/>
      <c r="D24" s="284"/>
      <c r="E24" s="284"/>
      <c r="F24" s="284"/>
      <c r="G24" s="284"/>
      <c r="H24" s="284"/>
      <c r="I24" s="285"/>
      <c r="J24" s="7"/>
      <c r="K24" s="8" t="str">
        <f t="shared" ref="K24" si="54">IF(ISBLANK(J25),"",IF(J25-L25&gt;0,"○",IF(J25-L25=0,"△","●")))</f>
        <v>○</v>
      </c>
      <c r="L24" s="16"/>
      <c r="M24" s="7"/>
      <c r="N24" s="8" t="str">
        <f t="shared" ref="N24:AL24" si="55">IF(ISBLANK(M25),"",IF(M25-O25&gt;0,"○",IF(M25-O25=0,"△","●")))</f>
        <v>●</v>
      </c>
      <c r="O24" s="16"/>
      <c r="P24" s="7"/>
      <c r="Q24" s="8" t="str">
        <f t="shared" si="55"/>
        <v>○</v>
      </c>
      <c r="R24" s="16"/>
      <c r="S24" s="7"/>
      <c r="T24" s="8" t="str">
        <f t="shared" si="55"/>
        <v>○</v>
      </c>
      <c r="U24" s="16"/>
      <c r="V24" s="7"/>
      <c r="W24" s="8" t="str">
        <f t="shared" si="55"/>
        <v>○</v>
      </c>
      <c r="X24" s="16"/>
      <c r="Y24" s="7"/>
      <c r="Z24" s="8" t="str">
        <f t="shared" si="55"/>
        <v>○</v>
      </c>
      <c r="AA24" s="16"/>
      <c r="AB24" s="7"/>
      <c r="AC24" s="8" t="str">
        <f t="shared" si="55"/>
        <v>○</v>
      </c>
      <c r="AD24" s="16"/>
      <c r="AE24" s="7"/>
      <c r="AF24" s="8" t="str">
        <f t="shared" si="55"/>
        <v>○</v>
      </c>
      <c r="AG24" s="16"/>
      <c r="AH24" s="7"/>
      <c r="AI24" s="8" t="str">
        <f t="shared" si="55"/>
        <v/>
      </c>
      <c r="AJ24" s="16"/>
      <c r="AK24" s="7"/>
      <c r="AL24" s="8" t="str">
        <f t="shared" si="55"/>
        <v>○</v>
      </c>
      <c r="AM24" s="16"/>
      <c r="AN24" s="289">
        <v>24</v>
      </c>
      <c r="AO24" s="290"/>
      <c r="AP24" s="305">
        <f t="shared" ref="AP24" si="56">J25+M25+P25+S25+V25+Y25+AB25+AE25+AH25+AK25</f>
        <v>46</v>
      </c>
      <c r="AQ24" s="306"/>
      <c r="AR24" s="305">
        <f>L25+O25+R25+U25+X25+AA25+AD25+AG25+AJ25+AM25</f>
        <v>7</v>
      </c>
      <c r="AS24" s="306"/>
      <c r="AT24" s="305">
        <f t="shared" ref="AT24" si="57">AP24-AR24</f>
        <v>39</v>
      </c>
      <c r="AU24" s="306"/>
      <c r="AV24" s="276">
        <v>2</v>
      </c>
      <c r="AW24" s="277"/>
      <c r="AX24" s="280">
        <f t="shared" ref="AX24" si="58">AN24*10^9+AT24*10^6+AP24*10^3-AR24</f>
        <v>24039045993</v>
      </c>
    </row>
    <row r="25" spans="1:54" ht="18" customHeight="1" x14ac:dyDescent="0.7">
      <c r="A25" s="301"/>
      <c r="B25" s="302"/>
      <c r="C25" s="303"/>
      <c r="D25" s="303"/>
      <c r="E25" s="303"/>
      <c r="F25" s="303"/>
      <c r="G25" s="303"/>
      <c r="H25" s="303"/>
      <c r="I25" s="304"/>
      <c r="J25" s="13">
        <f>AJ9</f>
        <v>3</v>
      </c>
      <c r="K25" s="14" t="s">
        <v>422</v>
      </c>
      <c r="L25" s="15">
        <f>AH9</f>
        <v>1</v>
      </c>
      <c r="M25" s="13">
        <f>AJ11</f>
        <v>1</v>
      </c>
      <c r="N25" s="14" t="s">
        <v>422</v>
      </c>
      <c r="O25" s="15">
        <f>AH11</f>
        <v>2</v>
      </c>
      <c r="P25" s="13">
        <v>6</v>
      </c>
      <c r="Q25" s="14" t="s">
        <v>422</v>
      </c>
      <c r="R25" s="15">
        <v>1</v>
      </c>
      <c r="S25" s="13">
        <v>4</v>
      </c>
      <c r="T25" s="14" t="s">
        <v>422</v>
      </c>
      <c r="U25" s="15">
        <v>0</v>
      </c>
      <c r="V25" s="13">
        <v>10</v>
      </c>
      <c r="W25" s="14" t="s">
        <v>422</v>
      </c>
      <c r="X25" s="15">
        <v>0</v>
      </c>
      <c r="Y25" s="13">
        <v>4</v>
      </c>
      <c r="Z25" s="14" t="s">
        <v>422</v>
      </c>
      <c r="AA25" s="15">
        <v>0</v>
      </c>
      <c r="AB25" s="13">
        <f>AJ21</f>
        <v>6</v>
      </c>
      <c r="AC25" s="14" t="s">
        <v>422</v>
      </c>
      <c r="AD25" s="15">
        <f>AH21</f>
        <v>1</v>
      </c>
      <c r="AE25" s="13">
        <f>AJ23</f>
        <v>5</v>
      </c>
      <c r="AF25" s="14" t="s">
        <v>422</v>
      </c>
      <c r="AG25" s="15">
        <f>AH23</f>
        <v>0</v>
      </c>
      <c r="AH25" s="13"/>
      <c r="AI25" s="14"/>
      <c r="AJ25" s="15"/>
      <c r="AK25" s="13">
        <v>7</v>
      </c>
      <c r="AL25" s="14" t="s">
        <v>422</v>
      </c>
      <c r="AM25" s="15">
        <v>2</v>
      </c>
      <c r="AN25" s="289"/>
      <c r="AO25" s="290"/>
      <c r="AP25" s="307"/>
      <c r="AQ25" s="308"/>
      <c r="AR25" s="307"/>
      <c r="AS25" s="308"/>
      <c r="AT25" s="307"/>
      <c r="AU25" s="308"/>
      <c r="AV25" s="278"/>
      <c r="AW25" s="279"/>
      <c r="AX25" s="280"/>
    </row>
    <row r="26" spans="1:54" ht="18" customHeight="1" x14ac:dyDescent="0.7">
      <c r="A26" s="281" t="s">
        <v>75</v>
      </c>
      <c r="B26" s="283" t="str">
        <f>BA17</f>
        <v>エボルブFC 3RD</v>
      </c>
      <c r="C26" s="284"/>
      <c r="D26" s="284"/>
      <c r="E26" s="284"/>
      <c r="F26" s="284"/>
      <c r="G26" s="284"/>
      <c r="H26" s="284"/>
      <c r="I26" s="285"/>
      <c r="J26" s="7"/>
      <c r="K26" s="8" t="str">
        <f t="shared" ref="K26" si="59">IF(ISBLANK(J27),"",IF(J27-L27&gt;0,"○",IF(J27-L27=0,"△","●")))</f>
        <v>●</v>
      </c>
      <c r="L26" s="16"/>
      <c r="M26" s="7"/>
      <c r="N26" s="8" t="str">
        <f t="shared" ref="N26:AL26" si="60">IF(ISBLANK(M27),"",IF(M27-O27&gt;0,"○",IF(M27-O27=0,"△","●")))</f>
        <v>●</v>
      </c>
      <c r="O26" s="16"/>
      <c r="P26" s="7"/>
      <c r="Q26" s="8" t="str">
        <f t="shared" si="60"/>
        <v>●</v>
      </c>
      <c r="R26" s="16"/>
      <c r="S26" s="7"/>
      <c r="T26" s="8" t="str">
        <f t="shared" si="60"/>
        <v>△</v>
      </c>
      <c r="U26" s="16"/>
      <c r="V26" s="7"/>
      <c r="W26" s="8" t="str">
        <f t="shared" si="60"/>
        <v>●</v>
      </c>
      <c r="X26" s="16"/>
      <c r="Y26" s="7"/>
      <c r="Z26" s="8" t="str">
        <f t="shared" si="60"/>
        <v>●</v>
      </c>
      <c r="AA26" s="16"/>
      <c r="AB26" s="7"/>
      <c r="AC26" s="8" t="str">
        <f t="shared" si="60"/>
        <v>●</v>
      </c>
      <c r="AD26" s="16"/>
      <c r="AE26" s="7"/>
      <c r="AF26" s="8" t="str">
        <f t="shared" si="60"/>
        <v>○</v>
      </c>
      <c r="AG26" s="16"/>
      <c r="AH26" s="7"/>
      <c r="AI26" s="8" t="str">
        <f t="shared" si="60"/>
        <v>●</v>
      </c>
      <c r="AJ26" s="16"/>
      <c r="AK26" s="7"/>
      <c r="AL26" s="8" t="str">
        <f t="shared" si="60"/>
        <v/>
      </c>
      <c r="AM26" s="16"/>
      <c r="AN26" s="289">
        <v>4</v>
      </c>
      <c r="AO26" s="290"/>
      <c r="AP26" s="293">
        <f>J27+M27+P27+S27+V27+Y27+AB27+AE27+AH27+AK27</f>
        <v>10</v>
      </c>
      <c r="AQ26" s="294"/>
      <c r="AR26" s="293">
        <f>L27+O27+R27+U27+X27+AA27+AD27+AG27+AJ27+AM27</f>
        <v>32</v>
      </c>
      <c r="AS26" s="294"/>
      <c r="AT26" s="293">
        <f>AP26-AR26</f>
        <v>-22</v>
      </c>
      <c r="AU26" s="294"/>
      <c r="AV26" s="297">
        <v>8</v>
      </c>
      <c r="AW26" s="298"/>
      <c r="AX26" s="280">
        <f t="shared" ref="AX26" si="61">AN26*10^9+AT26*10^6+AP26*10^3-AR26</f>
        <v>3978009968</v>
      </c>
    </row>
    <row r="27" spans="1:54" ht="18" customHeight="1" thickBot="1" x14ac:dyDescent="0.75">
      <c r="A27" s="282"/>
      <c r="B27" s="286"/>
      <c r="C27" s="287"/>
      <c r="D27" s="287"/>
      <c r="E27" s="287"/>
      <c r="F27" s="287"/>
      <c r="G27" s="287"/>
      <c r="H27" s="287"/>
      <c r="I27" s="288"/>
      <c r="J27" s="181">
        <f>AM9</f>
        <v>0</v>
      </c>
      <c r="K27" s="182" t="s">
        <v>422</v>
      </c>
      <c r="L27" s="183">
        <f>AK9</f>
        <v>7</v>
      </c>
      <c r="M27" s="181">
        <v>1</v>
      </c>
      <c r="N27" s="182" t="s">
        <v>422</v>
      </c>
      <c r="O27" s="183">
        <v>4</v>
      </c>
      <c r="P27" s="181">
        <v>0</v>
      </c>
      <c r="Q27" s="182" t="s">
        <v>422</v>
      </c>
      <c r="R27" s="183">
        <v>3</v>
      </c>
      <c r="S27" s="181">
        <v>0</v>
      </c>
      <c r="T27" s="182" t="s">
        <v>422</v>
      </c>
      <c r="U27" s="183">
        <v>0</v>
      </c>
      <c r="V27" s="181">
        <v>0</v>
      </c>
      <c r="W27" s="182" t="s">
        <v>422</v>
      </c>
      <c r="X27" s="183">
        <v>1</v>
      </c>
      <c r="Y27" s="181">
        <v>3</v>
      </c>
      <c r="Z27" s="182" t="s">
        <v>422</v>
      </c>
      <c r="AA27" s="183">
        <v>4</v>
      </c>
      <c r="AB27" s="181">
        <v>1</v>
      </c>
      <c r="AC27" s="182" t="s">
        <v>422</v>
      </c>
      <c r="AD27" s="183">
        <v>4</v>
      </c>
      <c r="AE27" s="181">
        <f>AM23</f>
        <v>3</v>
      </c>
      <c r="AF27" s="182" t="s">
        <v>422</v>
      </c>
      <c r="AG27" s="183">
        <f>AK23</f>
        <v>2</v>
      </c>
      <c r="AH27" s="181">
        <v>2</v>
      </c>
      <c r="AI27" s="182" t="s">
        <v>422</v>
      </c>
      <c r="AJ27" s="183">
        <v>7</v>
      </c>
      <c r="AK27" s="181"/>
      <c r="AL27" s="182"/>
      <c r="AM27" s="183"/>
      <c r="AN27" s="291"/>
      <c r="AO27" s="292"/>
      <c r="AP27" s="295"/>
      <c r="AQ27" s="296"/>
      <c r="AR27" s="295"/>
      <c r="AS27" s="296"/>
      <c r="AT27" s="295"/>
      <c r="AU27" s="296"/>
      <c r="AV27" s="299"/>
      <c r="AW27" s="300"/>
      <c r="AX27" s="280"/>
    </row>
    <row r="28" spans="1:54" ht="18.75" x14ac:dyDescent="0.7">
      <c r="A28" s="17"/>
      <c r="B28" s="18"/>
      <c r="C28" s="18"/>
      <c r="D28" s="18"/>
      <c r="E28" s="18"/>
      <c r="F28" s="18"/>
      <c r="G28" s="18"/>
      <c r="H28" s="18"/>
      <c r="I28" s="18"/>
      <c r="J28" s="19"/>
      <c r="K28" s="17"/>
      <c r="L28" s="19"/>
      <c r="M28" s="19"/>
      <c r="N28" s="17"/>
      <c r="O28" s="19"/>
      <c r="P28" s="19"/>
      <c r="Q28" s="17"/>
      <c r="R28" s="19"/>
      <c r="S28" s="19"/>
      <c r="T28" s="17"/>
      <c r="U28" s="19"/>
      <c r="V28" s="19"/>
      <c r="W28" s="17"/>
      <c r="X28" s="19"/>
      <c r="Y28" s="19"/>
      <c r="Z28" s="17"/>
      <c r="AA28" s="19"/>
      <c r="AB28" s="19"/>
      <c r="AC28" s="17"/>
      <c r="AD28" s="19"/>
      <c r="AE28" s="19"/>
      <c r="AF28" s="19"/>
      <c r="AG28" s="19"/>
      <c r="AH28" s="19"/>
      <c r="AI28" s="17"/>
      <c r="AJ28" s="19"/>
      <c r="AK28" s="19"/>
      <c r="AL28" s="19"/>
      <c r="AM28" s="19"/>
      <c r="AN28" s="20"/>
      <c r="AO28" s="20"/>
      <c r="AP28" s="21"/>
      <c r="AQ28" s="21"/>
      <c r="AR28" s="21"/>
      <c r="AS28" s="21"/>
      <c r="AT28" s="21"/>
      <c r="AU28" s="21"/>
      <c r="AV28" s="20"/>
      <c r="AW28" s="20"/>
      <c r="AX28" s="22"/>
    </row>
    <row r="34" spans="42:49" x14ac:dyDescent="0.7">
      <c r="AP34" s="275">
        <f ca="1">NOW()</f>
        <v>43400.733920486113</v>
      </c>
      <c r="AQ34" s="275"/>
      <c r="AR34" s="275"/>
      <c r="AS34" s="275"/>
      <c r="AT34" s="275"/>
      <c r="AU34" s="275"/>
      <c r="AV34" s="23" t="s">
        <v>20</v>
      </c>
      <c r="AW34" s="23"/>
    </row>
  </sheetData>
  <mergeCells count="98">
    <mergeCell ref="D3:AP5"/>
    <mergeCell ref="A7:I7"/>
    <mergeCell ref="J7:L7"/>
    <mergeCell ref="M7:O7"/>
    <mergeCell ref="P7:R7"/>
    <mergeCell ref="S7:U7"/>
    <mergeCell ref="V7:X7"/>
    <mergeCell ref="Y7:AA7"/>
    <mergeCell ref="AB7:AD7"/>
    <mergeCell ref="AE7:AG7"/>
    <mergeCell ref="AR7:AS7"/>
    <mergeCell ref="AT7:AU7"/>
    <mergeCell ref="AV7:AW7"/>
    <mergeCell ref="A8:A9"/>
    <mergeCell ref="B8:I9"/>
    <mergeCell ref="AN8:AO9"/>
    <mergeCell ref="AP8:AQ9"/>
    <mergeCell ref="AR8:AS9"/>
    <mergeCell ref="AT8:AU9"/>
    <mergeCell ref="AV8:AW9"/>
    <mergeCell ref="AH7:AJ7"/>
    <mergeCell ref="AK7:AM7"/>
    <mergeCell ref="AN7:AO7"/>
    <mergeCell ref="AP7:AQ7"/>
    <mergeCell ref="AT12:AU13"/>
    <mergeCell ref="AX8:AX9"/>
    <mergeCell ref="A10:A11"/>
    <mergeCell ref="B10:I11"/>
    <mergeCell ref="AN10:AO11"/>
    <mergeCell ref="AP10:AQ11"/>
    <mergeCell ref="AR10:AS11"/>
    <mergeCell ref="AT10:AU11"/>
    <mergeCell ref="AV10:AW11"/>
    <mergeCell ref="AX10:AX11"/>
    <mergeCell ref="AT16:AU17"/>
    <mergeCell ref="AV12:AW13"/>
    <mergeCell ref="AX12:AX13"/>
    <mergeCell ref="A14:A15"/>
    <mergeCell ref="B14:I15"/>
    <mergeCell ref="AN14:AO15"/>
    <mergeCell ref="AP14:AQ15"/>
    <mergeCell ref="AR14:AS15"/>
    <mergeCell ref="AT14:AU15"/>
    <mergeCell ref="AV14:AW15"/>
    <mergeCell ref="AX14:AX15"/>
    <mergeCell ref="A12:A13"/>
    <mergeCell ref="B12:I13"/>
    <mergeCell ref="AN12:AO13"/>
    <mergeCell ref="AP12:AQ13"/>
    <mergeCell ref="AR12:AS13"/>
    <mergeCell ref="AT20:AU21"/>
    <mergeCell ref="AV16:AW17"/>
    <mergeCell ref="AX16:AX17"/>
    <mergeCell ref="A18:A19"/>
    <mergeCell ref="B18:I19"/>
    <mergeCell ref="AN18:AO19"/>
    <mergeCell ref="AP18:AQ19"/>
    <mergeCell ref="AR18:AS19"/>
    <mergeCell ref="AT18:AU19"/>
    <mergeCell ref="AV18:AW19"/>
    <mergeCell ref="AX18:AX19"/>
    <mergeCell ref="A16:A17"/>
    <mergeCell ref="B16:I17"/>
    <mergeCell ref="AN16:AO17"/>
    <mergeCell ref="AP16:AQ17"/>
    <mergeCell ref="AR16:AS17"/>
    <mergeCell ref="AT24:AU25"/>
    <mergeCell ref="AV20:AW21"/>
    <mergeCell ref="AX20:AX21"/>
    <mergeCell ref="A22:A23"/>
    <mergeCell ref="B22:I23"/>
    <mergeCell ref="AN22:AO23"/>
    <mergeCell ref="AP22:AQ23"/>
    <mergeCell ref="AR22:AS23"/>
    <mergeCell ref="AT22:AU23"/>
    <mergeCell ref="AV22:AW23"/>
    <mergeCell ref="AX22:AX23"/>
    <mergeCell ref="A20:A21"/>
    <mergeCell ref="B20:I21"/>
    <mergeCell ref="AN20:AO21"/>
    <mergeCell ref="AP20:AQ21"/>
    <mergeCell ref="AR20:AS21"/>
    <mergeCell ref="AP34:AU34"/>
    <mergeCell ref="AV24:AW25"/>
    <mergeCell ref="AX24:AX25"/>
    <mergeCell ref="A26:A27"/>
    <mergeCell ref="B26:I27"/>
    <mergeCell ref="AN26:AO27"/>
    <mergeCell ref="AP26:AQ27"/>
    <mergeCell ref="AR26:AS27"/>
    <mergeCell ref="AT26:AU27"/>
    <mergeCell ref="AV26:AW27"/>
    <mergeCell ref="AX26:AX27"/>
    <mergeCell ref="A24:A25"/>
    <mergeCell ref="B24:I25"/>
    <mergeCell ref="AN24:AO25"/>
    <mergeCell ref="AP24:AQ25"/>
    <mergeCell ref="AR24:AS25"/>
  </mergeCells>
  <phoneticPr fontId="2"/>
  <conditionalFormatting sqref="J7:AM7">
    <cfRule type="cellIs" dxfId="3" priority="1" stopIfTrue="1" operator="equal">
      <formula>0</formula>
    </cfRule>
  </conditionalFormatting>
  <conditionalFormatting sqref="B26 B8:B22 B24 C8:I21">
    <cfRule type="expression" dxfId="2" priority="2" stopIfTrue="1">
      <formula>ISERROR(B8)</formula>
    </cfRule>
  </conditionalFormatting>
  <pageMargins left="0.25" right="0.25" top="0.75" bottom="0.75" header="0.3" footer="0.3"/>
  <pageSetup paperSize="9" scale="99"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673B8-EE30-4966-8C04-D9CEC4E74F61}">
  <dimension ref="A1:V241"/>
  <sheetViews>
    <sheetView tabSelected="1" view="pageBreakPreview" topLeftCell="A194" zoomScale="78" zoomScaleNormal="78" zoomScaleSheetLayoutView="78" workbookViewId="0">
      <selection activeCell="Q211" sqref="Q211"/>
    </sheetView>
  </sheetViews>
  <sheetFormatPr defaultColWidth="8.8125" defaultRowHeight="17.649999999999999" x14ac:dyDescent="0.7"/>
  <cols>
    <col min="1" max="1" width="3.5625" style="77" customWidth="1"/>
    <col min="2" max="2" width="8.8125" style="77"/>
    <col min="3" max="3" width="10.6875" style="77" customWidth="1"/>
    <col min="4" max="4" width="5" style="77" customWidth="1"/>
    <col min="5" max="5" width="8.8125" style="77"/>
    <col min="6" max="6" width="3.1875" style="77" customWidth="1"/>
    <col min="7" max="8" width="8.8125" style="77"/>
    <col min="9" max="9" width="7.75" style="77" customWidth="1"/>
    <col min="10" max="10" width="3.6875" style="77" customWidth="1"/>
    <col min="11" max="11" width="7.75" style="77" customWidth="1"/>
    <col min="12" max="13" width="8.8125" style="77"/>
    <col min="14" max="14" width="3.0625" style="77" customWidth="1"/>
    <col min="15" max="16" width="16.1875" style="77" customWidth="1"/>
    <col min="17" max="17" width="8.8125" style="77" customWidth="1"/>
    <col min="18" max="18" width="9.6875" style="77" hidden="1" customWidth="1"/>
    <col min="19" max="19" width="15.8125" style="77" hidden="1" customWidth="1"/>
    <col min="20" max="20" width="16.8125" style="77" hidden="1" customWidth="1"/>
    <col min="21" max="21" width="13" style="77" hidden="1" customWidth="1"/>
    <col min="22" max="22" width="8.3125" style="77" hidden="1" customWidth="1"/>
    <col min="23" max="16384" width="8.8125" style="77"/>
  </cols>
  <sheetData>
    <row r="1" spans="1:22" ht="22.9" x14ac:dyDescent="0.7">
      <c r="A1" s="209"/>
      <c r="B1" s="401" t="s">
        <v>219</v>
      </c>
      <c r="C1" s="401"/>
      <c r="D1" s="401"/>
      <c r="E1" s="401"/>
      <c r="F1" s="401"/>
      <c r="G1" s="401"/>
      <c r="H1" s="401"/>
      <c r="I1" s="401"/>
      <c r="J1" s="401"/>
      <c r="K1" s="401"/>
      <c r="L1" s="401"/>
      <c r="M1" s="401"/>
      <c r="N1" s="401"/>
      <c r="O1" s="401"/>
      <c r="P1" s="401"/>
    </row>
    <row r="2" spans="1:22" x14ac:dyDescent="0.7">
      <c r="A2" s="78"/>
      <c r="B2" s="79"/>
      <c r="C2" s="80"/>
      <c r="D2" s="80"/>
      <c r="E2" s="81"/>
      <c r="F2" s="332" t="s">
        <v>140</v>
      </c>
      <c r="G2" s="332"/>
      <c r="H2" s="332"/>
      <c r="I2" s="332"/>
      <c r="J2" s="332"/>
      <c r="K2" s="332"/>
      <c r="L2" s="332"/>
      <c r="M2" s="332"/>
      <c r="N2" s="332"/>
      <c r="O2" s="364">
        <f ca="1">NOW()</f>
        <v>43400.733920486113</v>
      </c>
      <c r="P2" s="365"/>
    </row>
    <row r="3" spans="1:22" x14ac:dyDescent="0.7">
      <c r="A3" s="80"/>
      <c r="B3" s="166" t="s">
        <v>141</v>
      </c>
      <c r="C3" s="167" t="s">
        <v>142</v>
      </c>
      <c r="D3" s="359" t="s">
        <v>143</v>
      </c>
      <c r="E3" s="360"/>
      <c r="F3" s="361" t="s">
        <v>144</v>
      </c>
      <c r="G3" s="362"/>
      <c r="H3" s="362"/>
      <c r="I3" s="362"/>
      <c r="J3" s="362"/>
      <c r="K3" s="362"/>
      <c r="L3" s="362"/>
      <c r="M3" s="362"/>
      <c r="N3" s="363"/>
      <c r="O3" s="357" t="s">
        <v>145</v>
      </c>
      <c r="P3" s="358"/>
      <c r="T3" s="6" t="s">
        <v>6</v>
      </c>
      <c r="U3" s="6" t="s">
        <v>7</v>
      </c>
      <c r="V3" s="6" t="s">
        <v>8</v>
      </c>
    </row>
    <row r="4" spans="1:22" x14ac:dyDescent="0.7">
      <c r="A4" s="84"/>
      <c r="B4" s="184">
        <v>43211</v>
      </c>
      <c r="C4" s="185" t="s">
        <v>146</v>
      </c>
      <c r="D4" s="186"/>
      <c r="E4" s="187"/>
      <c r="F4" s="188"/>
      <c r="G4" s="372" t="str">
        <f>VLOOKUP($F4,$T$4:$V$14,2,FALSE)</f>
        <v>…</v>
      </c>
      <c r="H4" s="373"/>
      <c r="I4" s="189"/>
      <c r="J4" s="189" t="s">
        <v>422</v>
      </c>
      <c r="K4" s="189"/>
      <c r="L4" s="372" t="str">
        <f>VLOOKUP($N4,$T$4:$V$14,2,FALSE)</f>
        <v>…</v>
      </c>
      <c r="M4" s="373"/>
      <c r="N4" s="190"/>
      <c r="O4" s="191"/>
      <c r="P4" s="192"/>
      <c r="T4" s="6">
        <v>0</v>
      </c>
      <c r="U4" s="173" t="s">
        <v>423</v>
      </c>
      <c r="V4" s="173"/>
    </row>
    <row r="5" spans="1:22" x14ac:dyDescent="0.7">
      <c r="A5" s="84"/>
      <c r="B5" s="193"/>
      <c r="C5" s="194"/>
      <c r="D5" s="195"/>
      <c r="E5" s="196"/>
      <c r="F5" s="195"/>
      <c r="G5" s="368" t="str">
        <f>VLOOKUP($F5,$T$4:$V$14,2,FALSE)</f>
        <v>…</v>
      </c>
      <c r="H5" s="369"/>
      <c r="I5" s="197"/>
      <c r="J5" s="197" t="s">
        <v>422</v>
      </c>
      <c r="K5" s="197"/>
      <c r="L5" s="368" t="str">
        <f>VLOOKUP($N5,$T$4:$V$14,2,FALSE)</f>
        <v>…</v>
      </c>
      <c r="M5" s="369"/>
      <c r="N5" s="198"/>
      <c r="O5" s="199"/>
      <c r="P5" s="200"/>
      <c r="T5" s="6">
        <v>1</v>
      </c>
      <c r="U5" s="174" t="s">
        <v>76</v>
      </c>
      <c r="V5" s="175" t="s">
        <v>78</v>
      </c>
    </row>
    <row r="6" spans="1:22" x14ac:dyDescent="0.7">
      <c r="A6" s="84"/>
      <c r="B6" s="193"/>
      <c r="C6" s="194"/>
      <c r="D6" s="195"/>
      <c r="E6" s="196"/>
      <c r="F6" s="195"/>
      <c r="G6" s="368" t="str">
        <f>VLOOKUP($F6,$T$4:$V$14,2,FALSE)</f>
        <v>…</v>
      </c>
      <c r="H6" s="369"/>
      <c r="I6" s="197"/>
      <c r="J6" s="197" t="s">
        <v>422</v>
      </c>
      <c r="K6" s="197"/>
      <c r="L6" s="368" t="str">
        <f>VLOOKUP($N6,$T$4:$V$14,2,FALSE)</f>
        <v>…</v>
      </c>
      <c r="M6" s="369"/>
      <c r="N6" s="198"/>
      <c r="O6" s="199"/>
      <c r="P6" s="200"/>
      <c r="T6" s="6">
        <v>2</v>
      </c>
      <c r="U6" s="174" t="s">
        <v>77</v>
      </c>
      <c r="V6" s="175" t="s">
        <v>77</v>
      </c>
    </row>
    <row r="7" spans="1:22" x14ac:dyDescent="0.7">
      <c r="A7" s="80"/>
      <c r="B7" s="193"/>
      <c r="C7" s="194"/>
      <c r="D7" s="195"/>
      <c r="E7" s="196"/>
      <c r="F7" s="195"/>
      <c r="G7" s="368" t="str">
        <f>VLOOKUP($F7,$T$4:$V$14,2,FALSE)</f>
        <v>…</v>
      </c>
      <c r="H7" s="369"/>
      <c r="I7" s="197"/>
      <c r="J7" s="197" t="s">
        <v>422</v>
      </c>
      <c r="K7" s="197"/>
      <c r="L7" s="368" t="str">
        <f>VLOOKUP($N7,$T$4:$V$14,2,FALSE)</f>
        <v>…</v>
      </c>
      <c r="M7" s="369"/>
      <c r="N7" s="198"/>
      <c r="O7" s="199"/>
      <c r="P7" s="200"/>
      <c r="T7" s="6">
        <v>3</v>
      </c>
      <c r="U7" s="174" t="s">
        <v>13</v>
      </c>
      <c r="V7" s="175" t="s">
        <v>14</v>
      </c>
    </row>
    <row r="8" spans="1:22" x14ac:dyDescent="0.7">
      <c r="A8" s="84"/>
      <c r="B8" s="201"/>
      <c r="C8" s="202"/>
      <c r="D8" s="203"/>
      <c r="E8" s="204"/>
      <c r="F8" s="203"/>
      <c r="G8" s="370" t="str">
        <f>VLOOKUP($F8,$T$4:$V$14,2,FALSE)</f>
        <v>…</v>
      </c>
      <c r="H8" s="371"/>
      <c r="I8" s="205"/>
      <c r="J8" s="205" t="s">
        <v>422</v>
      </c>
      <c r="K8" s="205"/>
      <c r="L8" s="370" t="str">
        <f>VLOOKUP($N8,$T$4:$V$14,2,FALSE)</f>
        <v>…</v>
      </c>
      <c r="M8" s="371"/>
      <c r="N8" s="206"/>
      <c r="O8" s="207"/>
      <c r="P8" s="208"/>
      <c r="T8" s="6">
        <v>4</v>
      </c>
      <c r="U8" s="174" t="s">
        <v>79</v>
      </c>
      <c r="V8" s="175" t="s">
        <v>80</v>
      </c>
    </row>
    <row r="9" spans="1:22" x14ac:dyDescent="0.7">
      <c r="A9" s="78"/>
      <c r="B9" s="79"/>
      <c r="C9" s="80"/>
      <c r="D9" s="80"/>
      <c r="E9" s="81"/>
      <c r="F9" s="400" t="s">
        <v>220</v>
      </c>
      <c r="G9" s="400"/>
      <c r="H9" s="400"/>
      <c r="I9" s="400"/>
      <c r="J9" s="400"/>
      <c r="K9" s="400"/>
      <c r="L9" s="400"/>
      <c r="M9" s="400"/>
      <c r="N9" s="400"/>
      <c r="O9" s="80"/>
      <c r="P9" s="80"/>
      <c r="T9" s="6">
        <v>5</v>
      </c>
      <c r="U9" s="174" t="s">
        <v>81</v>
      </c>
      <c r="V9" s="175" t="s">
        <v>82</v>
      </c>
    </row>
    <row r="10" spans="1:22" x14ac:dyDescent="0.7">
      <c r="A10" s="80"/>
      <c r="B10" s="168" t="s">
        <v>141</v>
      </c>
      <c r="C10" s="169" t="s">
        <v>142</v>
      </c>
      <c r="D10" s="352" t="s">
        <v>143</v>
      </c>
      <c r="E10" s="353"/>
      <c r="F10" s="354" t="s">
        <v>144</v>
      </c>
      <c r="G10" s="355"/>
      <c r="H10" s="355"/>
      <c r="I10" s="355"/>
      <c r="J10" s="355"/>
      <c r="K10" s="355"/>
      <c r="L10" s="355"/>
      <c r="M10" s="355"/>
      <c r="N10" s="356"/>
      <c r="O10" s="350" t="s">
        <v>145</v>
      </c>
      <c r="P10" s="351"/>
      <c r="T10" s="6">
        <v>6</v>
      </c>
      <c r="U10" s="174" t="s">
        <v>84</v>
      </c>
      <c r="V10" s="175" t="s">
        <v>83</v>
      </c>
    </row>
    <row r="11" spans="1:22" x14ac:dyDescent="0.7">
      <c r="A11" s="84"/>
      <c r="B11" s="184">
        <v>43212</v>
      </c>
      <c r="C11" s="185" t="s">
        <v>146</v>
      </c>
      <c r="D11" s="186"/>
      <c r="E11" s="187"/>
      <c r="F11" s="188"/>
      <c r="G11" s="372" t="str">
        <f>VLOOKUP($F11,$T$4:$V$14,2,FALSE)</f>
        <v>…</v>
      </c>
      <c r="H11" s="373"/>
      <c r="I11" s="189"/>
      <c r="J11" s="189" t="s">
        <v>422</v>
      </c>
      <c r="K11" s="189"/>
      <c r="L11" s="372" t="str">
        <f>VLOOKUP($N11,$T$4:$V$14,2,FALSE)</f>
        <v>…</v>
      </c>
      <c r="M11" s="373"/>
      <c r="N11" s="190"/>
      <c r="O11" s="191"/>
      <c r="P11" s="192"/>
      <c r="T11" s="6">
        <v>7</v>
      </c>
      <c r="U11" s="174" t="s">
        <v>85</v>
      </c>
      <c r="V11" s="175" t="s">
        <v>86</v>
      </c>
    </row>
    <row r="12" spans="1:22" x14ac:dyDescent="0.7">
      <c r="A12" s="84"/>
      <c r="B12" s="193"/>
      <c r="C12" s="194" t="s">
        <v>132</v>
      </c>
      <c r="D12" s="195"/>
      <c r="E12" s="196"/>
      <c r="F12" s="195"/>
      <c r="G12" s="368" t="str">
        <f>VLOOKUP($F12,$T$4:$V$14,2,FALSE)</f>
        <v>…</v>
      </c>
      <c r="H12" s="369"/>
      <c r="I12" s="197"/>
      <c r="J12" s="197" t="s">
        <v>422</v>
      </c>
      <c r="K12" s="197"/>
      <c r="L12" s="368" t="str">
        <f>VLOOKUP($N12,$T$4:$V$14,2,FALSE)</f>
        <v>…</v>
      </c>
      <c r="M12" s="369"/>
      <c r="N12" s="198"/>
      <c r="O12" s="199"/>
      <c r="P12" s="200"/>
      <c r="T12" s="6">
        <v>8</v>
      </c>
      <c r="U12" s="174" t="s">
        <v>87</v>
      </c>
      <c r="V12" s="175" t="s">
        <v>87</v>
      </c>
    </row>
    <row r="13" spans="1:22" x14ac:dyDescent="0.7">
      <c r="A13" s="84"/>
      <c r="B13" s="193"/>
      <c r="C13" s="194"/>
      <c r="D13" s="195"/>
      <c r="E13" s="196"/>
      <c r="F13" s="195"/>
      <c r="G13" s="368" t="str">
        <f>VLOOKUP($F13,$T$4:$V$14,2,FALSE)</f>
        <v>…</v>
      </c>
      <c r="H13" s="369"/>
      <c r="I13" s="197"/>
      <c r="J13" s="197" t="s">
        <v>422</v>
      </c>
      <c r="K13" s="197"/>
      <c r="L13" s="368" t="str">
        <f>VLOOKUP($N13,$T$4:$V$14,2,FALSE)</f>
        <v>…</v>
      </c>
      <c r="M13" s="369"/>
      <c r="N13" s="198"/>
      <c r="O13" s="199"/>
      <c r="P13" s="200"/>
      <c r="T13" s="6">
        <v>9</v>
      </c>
      <c r="U13" s="174" t="s">
        <v>122</v>
      </c>
      <c r="V13" s="175" t="s">
        <v>88</v>
      </c>
    </row>
    <row r="14" spans="1:22" x14ac:dyDescent="0.7">
      <c r="A14" s="80"/>
      <c r="B14" s="193"/>
      <c r="C14" s="194"/>
      <c r="D14" s="195"/>
      <c r="E14" s="196"/>
      <c r="F14" s="195"/>
      <c r="G14" s="368" t="str">
        <f>VLOOKUP($F14,$T$4:$V$14,2,FALSE)</f>
        <v>…</v>
      </c>
      <c r="H14" s="369"/>
      <c r="I14" s="197"/>
      <c r="J14" s="197" t="s">
        <v>422</v>
      </c>
      <c r="K14" s="197"/>
      <c r="L14" s="368" t="str">
        <f>VLOOKUP($N14,$T$4:$V$14,2,FALSE)</f>
        <v>…</v>
      </c>
      <c r="M14" s="369"/>
      <c r="N14" s="198"/>
      <c r="O14" s="199"/>
      <c r="P14" s="200"/>
      <c r="T14" s="6">
        <v>10</v>
      </c>
      <c r="U14" s="174" t="s">
        <v>421</v>
      </c>
      <c r="V14" s="175" t="s">
        <v>16</v>
      </c>
    </row>
    <row r="15" spans="1:22" x14ac:dyDescent="0.7">
      <c r="A15" s="84"/>
      <c r="B15" s="201"/>
      <c r="C15" s="202"/>
      <c r="D15" s="203"/>
      <c r="E15" s="204"/>
      <c r="F15" s="203"/>
      <c r="G15" s="370" t="str">
        <f>VLOOKUP($F15,$T$4:$V$14,2,FALSE)</f>
        <v>…</v>
      </c>
      <c r="H15" s="371"/>
      <c r="I15" s="205"/>
      <c r="J15" s="205" t="s">
        <v>422</v>
      </c>
      <c r="K15" s="205"/>
      <c r="L15" s="370" t="str">
        <f>VLOOKUP($N15,$T$4:$V$14,2,FALSE)</f>
        <v>…</v>
      </c>
      <c r="M15" s="371"/>
      <c r="N15" s="206"/>
      <c r="O15" s="207"/>
      <c r="P15" s="208"/>
    </row>
    <row r="16" spans="1:22" x14ac:dyDescent="0.7">
      <c r="A16" s="78"/>
      <c r="B16" s="79"/>
      <c r="C16" s="80"/>
      <c r="D16" s="80"/>
      <c r="E16" s="81"/>
      <c r="F16" s="332" t="s">
        <v>424</v>
      </c>
      <c r="G16" s="332"/>
      <c r="H16" s="332"/>
      <c r="I16" s="332"/>
      <c r="J16" s="332"/>
      <c r="K16" s="332"/>
      <c r="L16" s="332"/>
      <c r="M16" s="332"/>
      <c r="N16" s="332"/>
      <c r="O16" s="80"/>
      <c r="P16" s="80"/>
    </row>
    <row r="17" spans="1:19" x14ac:dyDescent="0.7">
      <c r="A17" s="80"/>
      <c r="B17" s="166" t="s">
        <v>141</v>
      </c>
      <c r="C17" s="167" t="s">
        <v>142</v>
      </c>
      <c r="D17" s="359" t="s">
        <v>143</v>
      </c>
      <c r="E17" s="360"/>
      <c r="F17" s="361" t="s">
        <v>144</v>
      </c>
      <c r="G17" s="362"/>
      <c r="H17" s="362"/>
      <c r="I17" s="362"/>
      <c r="J17" s="362"/>
      <c r="K17" s="362"/>
      <c r="L17" s="362"/>
      <c r="M17" s="362"/>
      <c r="N17" s="363"/>
      <c r="O17" s="357" t="s">
        <v>145</v>
      </c>
      <c r="P17" s="358"/>
      <c r="R17" s="230"/>
      <c r="S17" s="230"/>
    </row>
    <row r="18" spans="1:19" x14ac:dyDescent="0.7">
      <c r="A18" s="84"/>
      <c r="B18" s="85">
        <v>43218</v>
      </c>
      <c r="C18" s="86" t="s">
        <v>132</v>
      </c>
      <c r="D18" s="87" t="s">
        <v>236</v>
      </c>
      <c r="E18" s="88">
        <v>0.39583333333333331</v>
      </c>
      <c r="F18" s="89">
        <v>8</v>
      </c>
      <c r="G18" s="347" t="str">
        <f>VLOOKUP($F18,$T$4:$V$14,2,FALSE)</f>
        <v>石山中</v>
      </c>
      <c r="H18" s="348"/>
      <c r="I18" s="90">
        <v>0</v>
      </c>
      <c r="J18" s="90" t="s">
        <v>422</v>
      </c>
      <c r="K18" s="90">
        <v>5</v>
      </c>
      <c r="L18" s="349" t="str">
        <f>VLOOKUP($N18,$T$4:$V$14,2,FALSE)</f>
        <v>F.THREE 3rd</v>
      </c>
      <c r="M18" s="348"/>
      <c r="N18" s="91">
        <v>9</v>
      </c>
      <c r="O18" s="92" t="str">
        <f>G20</f>
        <v>LOCUS新潟FC</v>
      </c>
      <c r="P18" s="93" t="str">
        <f>L20</f>
        <v>坂井輪中</v>
      </c>
      <c r="R18" s="231" t="s">
        <v>76</v>
      </c>
      <c r="S18" s="231" t="s">
        <v>84</v>
      </c>
    </row>
    <row r="19" spans="1:19" x14ac:dyDescent="0.7">
      <c r="A19" s="84"/>
      <c r="B19" s="94"/>
      <c r="C19" s="95"/>
      <c r="D19" s="96" t="s">
        <v>237</v>
      </c>
      <c r="E19" s="97">
        <v>0.45833333333333331</v>
      </c>
      <c r="F19" s="96">
        <v>5</v>
      </c>
      <c r="G19" s="328" t="str">
        <f>VLOOKUP($F19,$T$4:$V$14,2,FALSE)</f>
        <v>舞FierdFC</v>
      </c>
      <c r="H19" s="329"/>
      <c r="I19" s="98">
        <v>0</v>
      </c>
      <c r="J19" s="98" t="s">
        <v>422</v>
      </c>
      <c r="K19" s="98">
        <v>7</v>
      </c>
      <c r="L19" s="328" t="str">
        <f>VLOOKUP($N19,$T$4:$V$14,2,FALSE)</f>
        <v>ROUSE新潟2nd</v>
      </c>
      <c r="M19" s="329"/>
      <c r="N19" s="99">
        <v>7</v>
      </c>
      <c r="O19" s="100" t="str">
        <f>G18</f>
        <v>石山中</v>
      </c>
      <c r="P19" s="101" t="str">
        <f>L18</f>
        <v>F.THREE 3rd</v>
      </c>
      <c r="R19" s="231" t="s">
        <v>77</v>
      </c>
      <c r="S19" s="231" t="s">
        <v>85</v>
      </c>
    </row>
    <row r="20" spans="1:19" x14ac:dyDescent="0.7">
      <c r="A20" s="84"/>
      <c r="B20" s="94"/>
      <c r="C20" s="103"/>
      <c r="D20" s="104" t="s">
        <v>429</v>
      </c>
      <c r="E20" s="105">
        <v>0.52083333333333337</v>
      </c>
      <c r="F20" s="104">
        <v>1</v>
      </c>
      <c r="G20" s="330" t="str">
        <f>VLOOKUP($F20,$T$4:$V$14,2,FALSE)</f>
        <v>LOCUS新潟FC</v>
      </c>
      <c r="H20" s="331"/>
      <c r="I20" s="106">
        <v>1</v>
      </c>
      <c r="J20" s="106" t="s">
        <v>422</v>
      </c>
      <c r="K20" s="106">
        <v>4</v>
      </c>
      <c r="L20" s="330" t="str">
        <f>VLOOKUP($N20,$T$4:$V$14,2,FALSE)</f>
        <v>坂井輪中</v>
      </c>
      <c r="M20" s="331"/>
      <c r="N20" s="107">
        <v>2</v>
      </c>
      <c r="O20" s="108" t="str">
        <f>G19</f>
        <v>舞FierdFC</v>
      </c>
      <c r="P20" s="109" t="str">
        <f>L19</f>
        <v>ROUSE新潟2nd</v>
      </c>
      <c r="R20" s="231" t="s">
        <v>13</v>
      </c>
      <c r="S20" s="231" t="s">
        <v>87</v>
      </c>
    </row>
    <row r="21" spans="1:19" x14ac:dyDescent="0.7">
      <c r="A21" s="84"/>
      <c r="B21" s="94"/>
      <c r="C21" s="95"/>
      <c r="D21" s="87"/>
      <c r="E21" s="88"/>
      <c r="F21" s="87"/>
      <c r="G21" s="333" t="str">
        <f>VLOOKUP($F21,$T$4:$V$14,2,FALSE)</f>
        <v>…</v>
      </c>
      <c r="H21" s="334"/>
      <c r="I21" s="219"/>
      <c r="J21" s="219" t="s">
        <v>422</v>
      </c>
      <c r="K21" s="219"/>
      <c r="L21" s="333" t="str">
        <f>VLOOKUP($N21,$T$4:$V$14,2,FALSE)</f>
        <v>…</v>
      </c>
      <c r="M21" s="334"/>
      <c r="N21" s="220"/>
      <c r="O21" s="92"/>
      <c r="P21" s="93"/>
      <c r="R21" s="231"/>
      <c r="S21" s="231" t="s">
        <v>122</v>
      </c>
    </row>
    <row r="22" spans="1:19" x14ac:dyDescent="0.7">
      <c r="A22" s="84"/>
      <c r="B22" s="102"/>
      <c r="C22" s="103"/>
      <c r="D22" s="104"/>
      <c r="E22" s="105"/>
      <c r="F22" s="104"/>
      <c r="G22" s="330" t="str">
        <f>VLOOKUP($F22,$T$4:$V$14,2,FALSE)</f>
        <v>…</v>
      </c>
      <c r="H22" s="331"/>
      <c r="I22" s="106"/>
      <c r="J22" s="106" t="s">
        <v>422</v>
      </c>
      <c r="K22" s="106"/>
      <c r="L22" s="330" t="str">
        <f>VLOOKUP($N22,$T$4:$V$14,2,FALSE)</f>
        <v>…</v>
      </c>
      <c r="M22" s="331"/>
      <c r="N22" s="107"/>
      <c r="O22" s="108"/>
      <c r="P22" s="109"/>
      <c r="R22" s="231" t="s">
        <v>81</v>
      </c>
      <c r="S22" s="231"/>
    </row>
    <row r="23" spans="1:19" x14ac:dyDescent="0.7">
      <c r="A23" s="78"/>
      <c r="B23" s="79"/>
      <c r="C23" s="80"/>
      <c r="D23" s="80"/>
      <c r="E23" s="80"/>
      <c r="F23" s="332" t="s">
        <v>431</v>
      </c>
      <c r="G23" s="332"/>
      <c r="H23" s="332"/>
      <c r="I23" s="332"/>
      <c r="J23" s="332"/>
      <c r="K23" s="332"/>
      <c r="L23" s="332"/>
      <c r="M23" s="332"/>
      <c r="N23" s="332"/>
      <c r="O23" s="80"/>
      <c r="P23" s="80"/>
      <c r="S23" s="230"/>
    </row>
    <row r="24" spans="1:19" x14ac:dyDescent="0.7">
      <c r="A24" s="80"/>
      <c r="B24" s="170" t="s">
        <v>141</v>
      </c>
      <c r="C24" s="171" t="s">
        <v>142</v>
      </c>
      <c r="D24" s="352" t="s">
        <v>143</v>
      </c>
      <c r="E24" s="353"/>
      <c r="F24" s="354" t="s">
        <v>144</v>
      </c>
      <c r="G24" s="355"/>
      <c r="H24" s="355"/>
      <c r="I24" s="355"/>
      <c r="J24" s="355"/>
      <c r="K24" s="355"/>
      <c r="L24" s="355"/>
      <c r="M24" s="355"/>
      <c r="N24" s="356"/>
      <c r="O24" s="350" t="s">
        <v>145</v>
      </c>
      <c r="P24" s="351"/>
      <c r="S24" s="230"/>
    </row>
    <row r="25" spans="1:19" x14ac:dyDescent="0.7">
      <c r="A25" s="80"/>
      <c r="B25" s="85">
        <v>43219</v>
      </c>
      <c r="C25" s="86" t="s">
        <v>132</v>
      </c>
      <c r="D25" s="89" t="s">
        <v>236</v>
      </c>
      <c r="E25" s="221">
        <v>0.39583333333333331</v>
      </c>
      <c r="F25" s="89">
        <v>6</v>
      </c>
      <c r="G25" s="347" t="str">
        <f>VLOOKUP($F25,$T$4:$V$14,2,FALSE)</f>
        <v>鳥屋野中2nd</v>
      </c>
      <c r="H25" s="348"/>
      <c r="I25" s="90">
        <v>1</v>
      </c>
      <c r="J25" s="90" t="s">
        <v>422</v>
      </c>
      <c r="K25" s="90">
        <v>0</v>
      </c>
      <c r="L25" s="349" t="str">
        <f>VLOOKUP($N25,$T$4:$V$14,2,FALSE)</f>
        <v>石山中</v>
      </c>
      <c r="M25" s="348"/>
      <c r="N25" s="91">
        <v>8</v>
      </c>
      <c r="O25" s="222" t="str">
        <f>G26</f>
        <v>LOCUS新潟FC</v>
      </c>
      <c r="P25" s="223" t="str">
        <f>L26</f>
        <v>F.THREE 3rd</v>
      </c>
      <c r="R25" s="231" t="s">
        <v>76</v>
      </c>
      <c r="S25" s="231" t="s">
        <v>84</v>
      </c>
    </row>
    <row r="26" spans="1:19" x14ac:dyDescent="0.7">
      <c r="A26" s="84"/>
      <c r="B26" s="94"/>
      <c r="C26" s="103"/>
      <c r="D26" s="104" t="s">
        <v>237</v>
      </c>
      <c r="E26" s="105">
        <v>0.45833333333333331</v>
      </c>
      <c r="F26" s="104">
        <v>1</v>
      </c>
      <c r="G26" s="330" t="str">
        <f>VLOOKUP($F26,$T$4:$V$14,2,FALSE)</f>
        <v>LOCUS新潟FC</v>
      </c>
      <c r="H26" s="331"/>
      <c r="I26" s="106">
        <v>1</v>
      </c>
      <c r="J26" s="106" t="s">
        <v>422</v>
      </c>
      <c r="K26" s="106">
        <v>3</v>
      </c>
      <c r="L26" s="330" t="str">
        <f>VLOOKUP($N26,$T$4:$V$14,2,FALSE)</f>
        <v>F.THREE 3rd</v>
      </c>
      <c r="M26" s="331"/>
      <c r="N26" s="107">
        <v>9</v>
      </c>
      <c r="O26" s="108" t="str">
        <f>G25</f>
        <v>鳥屋野中2nd</v>
      </c>
      <c r="P26" s="109" t="str">
        <f>L25</f>
        <v>石山中</v>
      </c>
      <c r="R26" s="231" t="s">
        <v>77</v>
      </c>
      <c r="S26" s="231"/>
    </row>
    <row r="27" spans="1:19" x14ac:dyDescent="0.7">
      <c r="A27" s="84"/>
      <c r="B27" s="94"/>
      <c r="C27" s="86" t="s">
        <v>427</v>
      </c>
      <c r="D27" s="89" t="s">
        <v>429</v>
      </c>
      <c r="E27" s="221">
        <v>0.625</v>
      </c>
      <c r="F27" s="89">
        <v>2</v>
      </c>
      <c r="G27" s="366" t="str">
        <f>VLOOKUP($F27,$T$4:$V$14,2,FALSE)</f>
        <v>坂井輪中</v>
      </c>
      <c r="H27" s="367"/>
      <c r="I27" s="90">
        <v>4</v>
      </c>
      <c r="J27" s="90" t="s">
        <v>422</v>
      </c>
      <c r="K27" s="90">
        <v>1</v>
      </c>
      <c r="L27" s="366" t="str">
        <f>VLOOKUP($N27,$T$4:$V$14,2,FALSE)</f>
        <v>エボルブFC 3rd</v>
      </c>
      <c r="M27" s="367"/>
      <c r="N27" s="91">
        <v>10</v>
      </c>
      <c r="O27" s="222" t="str">
        <f>G28</f>
        <v>舞FierdFC</v>
      </c>
      <c r="P27" s="223" t="str">
        <f>L28</f>
        <v>新津第一中</v>
      </c>
      <c r="R27" s="231" t="s">
        <v>13</v>
      </c>
      <c r="S27" s="231" t="s">
        <v>87</v>
      </c>
    </row>
    <row r="28" spans="1:19" x14ac:dyDescent="0.7">
      <c r="A28" s="84"/>
      <c r="B28" s="94"/>
      <c r="C28" s="103"/>
      <c r="D28" s="104" t="s">
        <v>384</v>
      </c>
      <c r="E28" s="105">
        <v>0.6875</v>
      </c>
      <c r="F28" s="104">
        <v>5</v>
      </c>
      <c r="G28" s="330" t="str">
        <f>VLOOKUP($F28,$T$4:$V$14,2,FALSE)</f>
        <v>舞FierdFC</v>
      </c>
      <c r="H28" s="331"/>
      <c r="I28" s="106">
        <v>0</v>
      </c>
      <c r="J28" s="106" t="s">
        <v>422</v>
      </c>
      <c r="K28" s="106">
        <v>14</v>
      </c>
      <c r="L28" s="330" t="str">
        <f>VLOOKUP($N28,$T$4:$V$14,2,FALSE)</f>
        <v>新津第一中</v>
      </c>
      <c r="M28" s="331"/>
      <c r="N28" s="107">
        <v>4</v>
      </c>
      <c r="O28" s="108" t="str">
        <f>G27</f>
        <v>坂井輪中</v>
      </c>
      <c r="P28" s="109" t="str">
        <f>L27</f>
        <v>エボルブFC 3rd</v>
      </c>
      <c r="R28" s="231" t="s">
        <v>79</v>
      </c>
      <c r="S28" s="231" t="s">
        <v>122</v>
      </c>
    </row>
    <row r="29" spans="1:19" x14ac:dyDescent="0.7">
      <c r="A29" s="84"/>
      <c r="B29" s="102"/>
      <c r="C29" s="103"/>
      <c r="D29" s="224"/>
      <c r="E29" s="225"/>
      <c r="F29" s="224"/>
      <c r="G29" s="379" t="str">
        <f>VLOOKUP($F29,$T$4:$V$14,2,FALSE)</f>
        <v>…</v>
      </c>
      <c r="H29" s="380"/>
      <c r="I29" s="226"/>
      <c r="J29" s="226" t="s">
        <v>422</v>
      </c>
      <c r="K29" s="226"/>
      <c r="L29" s="379" t="str">
        <f>VLOOKUP($N29,$T$4:$V$14,2,FALSE)</f>
        <v>…</v>
      </c>
      <c r="M29" s="380"/>
      <c r="N29" s="227"/>
      <c r="O29" s="228"/>
      <c r="P29" s="229"/>
      <c r="R29" s="231" t="s">
        <v>81</v>
      </c>
      <c r="S29" s="231" t="s">
        <v>421</v>
      </c>
    </row>
    <row r="30" spans="1:19" x14ac:dyDescent="0.7">
      <c r="A30" s="78"/>
      <c r="B30" s="79"/>
      <c r="C30" s="80"/>
      <c r="D30" s="80"/>
      <c r="E30" s="110"/>
      <c r="F30" s="400" t="s">
        <v>140</v>
      </c>
      <c r="G30" s="400"/>
      <c r="H30" s="400"/>
      <c r="I30" s="400"/>
      <c r="J30" s="400"/>
      <c r="K30" s="400"/>
      <c r="L30" s="400"/>
      <c r="M30" s="400"/>
      <c r="N30" s="400"/>
      <c r="O30" s="110"/>
      <c r="P30" s="110"/>
      <c r="R30" s="230"/>
      <c r="S30" s="230"/>
    </row>
    <row r="31" spans="1:19" x14ac:dyDescent="0.7">
      <c r="A31" s="80"/>
      <c r="B31" s="82" t="s">
        <v>141</v>
      </c>
      <c r="C31" s="83" t="s">
        <v>142</v>
      </c>
      <c r="D31" s="340" t="s">
        <v>143</v>
      </c>
      <c r="E31" s="341"/>
      <c r="F31" s="342" t="s">
        <v>144</v>
      </c>
      <c r="G31" s="343"/>
      <c r="H31" s="343"/>
      <c r="I31" s="343"/>
      <c r="J31" s="343"/>
      <c r="K31" s="343"/>
      <c r="L31" s="343"/>
      <c r="M31" s="343"/>
      <c r="N31" s="344"/>
      <c r="O31" s="345" t="s">
        <v>145</v>
      </c>
      <c r="P31" s="346"/>
      <c r="R31" s="230"/>
      <c r="S31" s="230"/>
    </row>
    <row r="32" spans="1:19" x14ac:dyDescent="0.7">
      <c r="A32" s="84"/>
      <c r="B32" s="85">
        <v>43220</v>
      </c>
      <c r="C32" s="86" t="s">
        <v>146</v>
      </c>
      <c r="D32" s="87"/>
      <c r="E32" s="88"/>
      <c r="F32" s="89"/>
      <c r="G32" s="366" t="str">
        <f>VLOOKUP($F32,$T$4:$V$14,2,FALSE)</f>
        <v>…</v>
      </c>
      <c r="H32" s="367"/>
      <c r="I32" s="90"/>
      <c r="J32" s="90" t="s">
        <v>422</v>
      </c>
      <c r="K32" s="90"/>
      <c r="L32" s="366" t="str">
        <f>VLOOKUP($N32,$T$4:$V$14,2,FALSE)</f>
        <v>…</v>
      </c>
      <c r="M32" s="367"/>
      <c r="N32" s="91"/>
      <c r="O32" s="92"/>
      <c r="P32" s="93"/>
      <c r="R32" s="231"/>
      <c r="S32" s="231"/>
    </row>
    <row r="33" spans="1:19" x14ac:dyDescent="0.7">
      <c r="A33" s="80"/>
      <c r="B33" s="94"/>
      <c r="C33" s="95"/>
      <c r="D33" s="96"/>
      <c r="E33" s="97"/>
      <c r="F33" s="96"/>
      <c r="G33" s="328" t="str">
        <f>VLOOKUP($F33,$T$4:$V$14,2,FALSE)</f>
        <v>…</v>
      </c>
      <c r="H33" s="329"/>
      <c r="I33" s="98"/>
      <c r="J33" s="98" t="s">
        <v>422</v>
      </c>
      <c r="K33" s="98"/>
      <c r="L33" s="328" t="str">
        <f>VLOOKUP($N33,$T$4:$V$14,2,FALSE)</f>
        <v>…</v>
      </c>
      <c r="M33" s="329"/>
      <c r="N33" s="99"/>
      <c r="O33" s="100"/>
      <c r="P33" s="101"/>
      <c r="R33" s="231"/>
      <c r="S33" s="231"/>
    </row>
    <row r="34" spans="1:19" x14ac:dyDescent="0.7">
      <c r="A34" s="84"/>
      <c r="B34" s="94"/>
      <c r="C34" s="95"/>
      <c r="D34" s="96"/>
      <c r="E34" s="97"/>
      <c r="F34" s="96"/>
      <c r="G34" s="328" t="str">
        <f>VLOOKUP($F34,$T$4:$V$14,2,FALSE)</f>
        <v>…</v>
      </c>
      <c r="H34" s="329"/>
      <c r="I34" s="98"/>
      <c r="J34" s="98" t="s">
        <v>422</v>
      </c>
      <c r="K34" s="98"/>
      <c r="L34" s="328" t="str">
        <f>VLOOKUP($N34,$T$4:$V$14,2,FALSE)</f>
        <v>…</v>
      </c>
      <c r="M34" s="329"/>
      <c r="N34" s="99"/>
      <c r="O34" s="100"/>
      <c r="P34" s="101"/>
      <c r="R34" s="231" t="s">
        <v>13</v>
      </c>
      <c r="S34" s="231"/>
    </row>
    <row r="35" spans="1:19" x14ac:dyDescent="0.7">
      <c r="A35" s="84"/>
      <c r="B35" s="94"/>
      <c r="C35" s="95"/>
      <c r="D35" s="96"/>
      <c r="E35" s="97"/>
      <c r="F35" s="96"/>
      <c r="G35" s="328" t="str">
        <f>VLOOKUP($F35,$T$4:$V$14,2,FALSE)</f>
        <v>…</v>
      </c>
      <c r="H35" s="329"/>
      <c r="I35" s="98"/>
      <c r="J35" s="98" t="s">
        <v>422</v>
      </c>
      <c r="K35" s="98"/>
      <c r="L35" s="328" t="str">
        <f>VLOOKUP($N35,$T$4:$V$14,2,FALSE)</f>
        <v>…</v>
      </c>
      <c r="M35" s="329"/>
      <c r="N35" s="99"/>
      <c r="O35" s="100"/>
      <c r="P35" s="101"/>
      <c r="R35" s="231" t="s">
        <v>79</v>
      </c>
      <c r="S35" s="231" t="s">
        <v>122</v>
      </c>
    </row>
    <row r="36" spans="1:19" x14ac:dyDescent="0.7">
      <c r="A36" s="84"/>
      <c r="B36" s="102"/>
      <c r="C36" s="103"/>
      <c r="D36" s="104"/>
      <c r="E36" s="105"/>
      <c r="F36" s="104"/>
      <c r="G36" s="330" t="str">
        <f>VLOOKUP($F36,$T$4:$V$14,2,FALSE)</f>
        <v>…</v>
      </c>
      <c r="H36" s="331"/>
      <c r="I36" s="106"/>
      <c r="J36" s="106" t="s">
        <v>422</v>
      </c>
      <c r="K36" s="106"/>
      <c r="L36" s="330" t="str">
        <f>VLOOKUP($N36,$T$4:$V$14,2,FALSE)</f>
        <v>…</v>
      </c>
      <c r="M36" s="331"/>
      <c r="N36" s="107"/>
      <c r="O36" s="108"/>
      <c r="P36" s="109"/>
      <c r="R36" s="231" t="s">
        <v>81</v>
      </c>
      <c r="S36" s="231"/>
    </row>
    <row r="37" spans="1:19" x14ac:dyDescent="0.7">
      <c r="A37" s="78"/>
      <c r="B37" s="79"/>
      <c r="C37" s="80"/>
      <c r="D37" s="80"/>
      <c r="E37" s="80"/>
      <c r="F37" s="332" t="s">
        <v>432</v>
      </c>
      <c r="G37" s="332"/>
      <c r="H37" s="332"/>
      <c r="I37" s="332"/>
      <c r="J37" s="332"/>
      <c r="K37" s="332"/>
      <c r="L37" s="332"/>
      <c r="M37" s="332"/>
      <c r="N37" s="332"/>
      <c r="O37" s="110"/>
      <c r="P37" s="110"/>
      <c r="R37" s="230"/>
      <c r="S37" s="230"/>
    </row>
    <row r="38" spans="1:19" x14ac:dyDescent="0.7">
      <c r="A38" s="80"/>
      <c r="B38" s="82" t="s">
        <v>141</v>
      </c>
      <c r="C38" s="83" t="s">
        <v>142</v>
      </c>
      <c r="D38" s="340" t="s">
        <v>143</v>
      </c>
      <c r="E38" s="341"/>
      <c r="F38" s="342" t="s">
        <v>144</v>
      </c>
      <c r="G38" s="343"/>
      <c r="H38" s="343"/>
      <c r="I38" s="343"/>
      <c r="J38" s="343"/>
      <c r="K38" s="343"/>
      <c r="L38" s="343"/>
      <c r="M38" s="343"/>
      <c r="N38" s="344"/>
      <c r="O38" s="345" t="s">
        <v>145</v>
      </c>
      <c r="P38" s="346"/>
      <c r="R38" s="230"/>
      <c r="S38" s="230"/>
    </row>
    <row r="39" spans="1:19" x14ac:dyDescent="0.7">
      <c r="A39" s="84"/>
      <c r="B39" s="85">
        <v>43224</v>
      </c>
      <c r="C39" s="240" t="s">
        <v>132</v>
      </c>
      <c r="D39" s="244" t="s">
        <v>236</v>
      </c>
      <c r="E39" s="245">
        <v>0.41666666666666669</v>
      </c>
      <c r="F39" s="242">
        <v>1</v>
      </c>
      <c r="G39" s="384" t="str">
        <f>VLOOKUP($F39,$T$4:$V$14,2,FALSE)</f>
        <v>LOCUS新潟FC</v>
      </c>
      <c r="H39" s="385"/>
      <c r="I39" s="386" t="s">
        <v>439</v>
      </c>
      <c r="J39" s="387"/>
      <c r="K39" s="388"/>
      <c r="L39" s="395" t="str">
        <f>VLOOKUP($N39,$T$4:$V$14,2,FALSE)</f>
        <v>石山中</v>
      </c>
      <c r="M39" s="385"/>
      <c r="N39" s="243">
        <v>8</v>
      </c>
      <c r="O39" s="246" t="str">
        <f>G41</f>
        <v>フリーダム新潟</v>
      </c>
      <c r="P39" s="247" t="str">
        <f>L41</f>
        <v>鳥屋野中2nd</v>
      </c>
      <c r="R39" s="231" t="s">
        <v>76</v>
      </c>
      <c r="S39" s="231" t="s">
        <v>84</v>
      </c>
    </row>
    <row r="40" spans="1:19" x14ac:dyDescent="0.7">
      <c r="A40" s="80"/>
      <c r="B40" s="94"/>
      <c r="C40" s="241"/>
      <c r="D40" s="248" t="s">
        <v>237</v>
      </c>
      <c r="E40" s="249">
        <v>0.47916666666666669</v>
      </c>
      <c r="F40" s="248">
        <v>9</v>
      </c>
      <c r="G40" s="396" t="str">
        <f>VLOOKUP($F40,$T$4:$V$14,2,FALSE)</f>
        <v>F.THREE 3rd</v>
      </c>
      <c r="H40" s="397"/>
      <c r="I40" s="389"/>
      <c r="J40" s="390"/>
      <c r="K40" s="391"/>
      <c r="L40" s="396" t="str">
        <f>VLOOKUP($N40,$T$4:$V$14,2,FALSE)</f>
        <v>エボルブFC 3rd</v>
      </c>
      <c r="M40" s="397"/>
      <c r="N40" s="250">
        <v>10</v>
      </c>
      <c r="O40" s="251" t="str">
        <f>G39</f>
        <v>LOCUS新潟FC</v>
      </c>
      <c r="P40" s="252" t="str">
        <f>L39</f>
        <v>石山中</v>
      </c>
      <c r="R40" s="231"/>
      <c r="S40" s="231"/>
    </row>
    <row r="41" spans="1:19" x14ac:dyDescent="0.7">
      <c r="A41" s="84"/>
      <c r="B41" s="94"/>
      <c r="C41" s="254"/>
      <c r="D41" s="255" t="s">
        <v>429</v>
      </c>
      <c r="E41" s="256">
        <v>0.54166666666666663</v>
      </c>
      <c r="F41" s="255">
        <v>3</v>
      </c>
      <c r="G41" s="398" t="str">
        <f>VLOOKUP($F41,$T$4:$V$14,2,FALSE)</f>
        <v>フリーダム新潟</v>
      </c>
      <c r="H41" s="399"/>
      <c r="I41" s="392"/>
      <c r="J41" s="393"/>
      <c r="K41" s="394"/>
      <c r="L41" s="398" t="str">
        <f>VLOOKUP($N41,$T$4:$V$14,2,FALSE)</f>
        <v>鳥屋野中2nd</v>
      </c>
      <c r="M41" s="399"/>
      <c r="N41" s="257">
        <v>6</v>
      </c>
      <c r="O41" s="258" t="str">
        <f>G40</f>
        <v>F.THREE 3rd</v>
      </c>
      <c r="P41" s="259" t="str">
        <f>L40</f>
        <v>エボルブFC 3rd</v>
      </c>
      <c r="R41" s="231" t="s">
        <v>13</v>
      </c>
      <c r="S41" s="231" t="s">
        <v>87</v>
      </c>
    </row>
    <row r="42" spans="1:19" x14ac:dyDescent="0.7">
      <c r="A42" s="84"/>
      <c r="B42" s="94"/>
      <c r="C42" s="95" t="s">
        <v>146</v>
      </c>
      <c r="D42" s="87"/>
      <c r="E42" s="88"/>
      <c r="F42" s="87"/>
      <c r="G42" s="333" t="str">
        <f>VLOOKUP($F42,$T$4:$V$14,2,FALSE)</f>
        <v>…</v>
      </c>
      <c r="H42" s="334"/>
      <c r="I42" s="219"/>
      <c r="J42" s="219" t="s">
        <v>422</v>
      </c>
      <c r="K42" s="219"/>
      <c r="L42" s="333" t="str">
        <f>VLOOKUP($N42,$T$4:$V$14,2,FALSE)</f>
        <v>…</v>
      </c>
      <c r="M42" s="334"/>
      <c r="N42" s="220"/>
      <c r="O42" s="92"/>
      <c r="P42" s="93"/>
      <c r="R42" s="231"/>
      <c r="S42" s="231" t="s">
        <v>122</v>
      </c>
    </row>
    <row r="43" spans="1:19" x14ac:dyDescent="0.7">
      <c r="A43" s="84"/>
      <c r="B43" s="102"/>
      <c r="C43" s="103"/>
      <c r="D43" s="104"/>
      <c r="E43" s="105"/>
      <c r="F43" s="104"/>
      <c r="G43" s="330" t="str">
        <f>VLOOKUP($F43,$T$4:$V$14,2,FALSE)</f>
        <v>…</v>
      </c>
      <c r="H43" s="331"/>
      <c r="I43" s="106"/>
      <c r="J43" s="106" t="s">
        <v>422</v>
      </c>
      <c r="K43" s="106"/>
      <c r="L43" s="330" t="str">
        <f>VLOOKUP($N43,$T$4:$V$14,2,FALSE)</f>
        <v>…</v>
      </c>
      <c r="M43" s="331"/>
      <c r="N43" s="107"/>
      <c r="O43" s="108"/>
      <c r="P43" s="109"/>
      <c r="R43" s="231"/>
      <c r="S43" s="231" t="s">
        <v>421</v>
      </c>
    </row>
    <row r="44" spans="1:19" x14ac:dyDescent="0.7">
      <c r="A44" s="78"/>
      <c r="B44" s="111"/>
      <c r="C44" s="110"/>
      <c r="D44" s="110"/>
      <c r="E44" s="110"/>
      <c r="F44" s="332" t="s">
        <v>433</v>
      </c>
      <c r="G44" s="332"/>
      <c r="H44" s="332"/>
      <c r="I44" s="332"/>
      <c r="J44" s="332"/>
      <c r="K44" s="332"/>
      <c r="L44" s="332"/>
      <c r="M44" s="332"/>
      <c r="N44" s="332"/>
      <c r="O44" s="110"/>
      <c r="P44" s="110"/>
      <c r="R44" s="230"/>
      <c r="S44" s="230"/>
    </row>
    <row r="45" spans="1:19" x14ac:dyDescent="0.7">
      <c r="A45" s="78"/>
      <c r="B45" s="170" t="s">
        <v>141</v>
      </c>
      <c r="C45" s="171" t="s">
        <v>142</v>
      </c>
      <c r="D45" s="352" t="s">
        <v>143</v>
      </c>
      <c r="E45" s="353"/>
      <c r="F45" s="354" t="s">
        <v>144</v>
      </c>
      <c r="G45" s="355"/>
      <c r="H45" s="355"/>
      <c r="I45" s="355"/>
      <c r="J45" s="355"/>
      <c r="K45" s="355"/>
      <c r="L45" s="355"/>
      <c r="M45" s="355"/>
      <c r="N45" s="356"/>
      <c r="O45" s="350" t="s">
        <v>145</v>
      </c>
      <c r="P45" s="351"/>
      <c r="R45" s="230"/>
      <c r="S45" s="230"/>
    </row>
    <row r="46" spans="1:19" x14ac:dyDescent="0.7">
      <c r="A46" s="84"/>
      <c r="B46" s="85">
        <v>43225</v>
      </c>
      <c r="C46" s="86" t="s">
        <v>146</v>
      </c>
      <c r="D46" s="89" t="s">
        <v>236</v>
      </c>
      <c r="E46" s="221">
        <v>0.60416666666666663</v>
      </c>
      <c r="F46" s="89">
        <v>1</v>
      </c>
      <c r="G46" s="347" t="str">
        <f>VLOOKUP($F46,$T$4:$V$14,2,FALSE)</f>
        <v>LOCUS新潟FC</v>
      </c>
      <c r="H46" s="348"/>
      <c r="I46" s="90">
        <v>7</v>
      </c>
      <c r="J46" s="90" t="s">
        <v>422</v>
      </c>
      <c r="K46" s="90">
        <v>0</v>
      </c>
      <c r="L46" s="349" t="str">
        <f>VLOOKUP($N46,$T$4:$V$14,2,FALSE)</f>
        <v>エボルブFC 3rd</v>
      </c>
      <c r="M46" s="348"/>
      <c r="N46" s="91">
        <v>10</v>
      </c>
      <c r="O46" s="222" t="str">
        <f>G47</f>
        <v>坂井輪中</v>
      </c>
      <c r="P46" s="223" t="str">
        <f>L47</f>
        <v>舞FierdFC</v>
      </c>
      <c r="R46" s="231" t="s">
        <v>76</v>
      </c>
      <c r="S46" s="231"/>
    </row>
    <row r="47" spans="1:19" x14ac:dyDescent="0.7">
      <c r="A47" s="80"/>
      <c r="B47" s="253"/>
      <c r="C47" s="103"/>
      <c r="D47" s="104" t="s">
        <v>237</v>
      </c>
      <c r="E47" s="105">
        <v>0.66666666666666663</v>
      </c>
      <c r="F47" s="104">
        <v>2</v>
      </c>
      <c r="G47" s="330" t="str">
        <f>VLOOKUP($F47,$T$4:$V$14,2,FALSE)</f>
        <v>坂井輪中</v>
      </c>
      <c r="H47" s="331"/>
      <c r="I47" s="106">
        <v>33</v>
      </c>
      <c r="J47" s="106" t="s">
        <v>422</v>
      </c>
      <c r="K47" s="106">
        <v>0</v>
      </c>
      <c r="L47" s="330" t="str">
        <f>VLOOKUP($N47,$T$4:$V$14,2,FALSE)</f>
        <v>舞FierdFC</v>
      </c>
      <c r="M47" s="331"/>
      <c r="N47" s="107">
        <v>5</v>
      </c>
      <c r="O47" s="108" t="str">
        <f>G46</f>
        <v>LOCUS新潟FC</v>
      </c>
      <c r="P47" s="109" t="str">
        <f>L46</f>
        <v>エボルブFC 3rd</v>
      </c>
      <c r="R47" s="231" t="s">
        <v>77</v>
      </c>
      <c r="S47" s="231"/>
    </row>
    <row r="48" spans="1:19" x14ac:dyDescent="0.7">
      <c r="A48" s="84"/>
      <c r="B48" s="94"/>
      <c r="C48" s="95"/>
      <c r="D48" s="87"/>
      <c r="E48" s="88"/>
      <c r="F48" s="87"/>
      <c r="G48" s="333" t="str">
        <f>VLOOKUP($F48,$T$4:$V$14,2,FALSE)</f>
        <v>…</v>
      </c>
      <c r="H48" s="334"/>
      <c r="I48" s="219"/>
      <c r="J48" s="219" t="s">
        <v>422</v>
      </c>
      <c r="K48" s="219"/>
      <c r="L48" s="333" t="str">
        <f>VLOOKUP($N48,$T$4:$V$14,2,FALSE)</f>
        <v>…</v>
      </c>
      <c r="M48" s="334"/>
      <c r="N48" s="220"/>
      <c r="O48" s="92"/>
      <c r="P48" s="93"/>
      <c r="R48" s="231"/>
      <c r="S48" s="231"/>
    </row>
    <row r="49" spans="1:21" x14ac:dyDescent="0.7">
      <c r="A49" s="84"/>
      <c r="B49" s="94"/>
      <c r="C49" s="95"/>
      <c r="D49" s="96"/>
      <c r="E49" s="97"/>
      <c r="F49" s="96"/>
      <c r="G49" s="328" t="str">
        <f>VLOOKUP($F49,$T$4:$V$14,2,FALSE)</f>
        <v>…</v>
      </c>
      <c r="H49" s="329"/>
      <c r="I49" s="98"/>
      <c r="J49" s="98" t="s">
        <v>422</v>
      </c>
      <c r="K49" s="98"/>
      <c r="L49" s="328" t="str">
        <f>VLOOKUP($N49,$T$4:$V$14,2,FALSE)</f>
        <v>…</v>
      </c>
      <c r="M49" s="329"/>
      <c r="N49" s="99"/>
      <c r="O49" s="100"/>
      <c r="P49" s="101"/>
      <c r="R49" s="231"/>
      <c r="S49" s="231"/>
    </row>
    <row r="50" spans="1:21" x14ac:dyDescent="0.7">
      <c r="A50" s="84"/>
      <c r="B50" s="102"/>
      <c r="C50" s="103"/>
      <c r="D50" s="104"/>
      <c r="E50" s="105"/>
      <c r="F50" s="104"/>
      <c r="G50" s="330" t="str">
        <f>VLOOKUP($F50,$T$4:$V$14,2,FALSE)</f>
        <v>…</v>
      </c>
      <c r="H50" s="331"/>
      <c r="I50" s="106"/>
      <c r="J50" s="106" t="s">
        <v>422</v>
      </c>
      <c r="K50" s="106"/>
      <c r="L50" s="330" t="str">
        <f>VLOOKUP($N50,$T$4:$V$14,2,FALSE)</f>
        <v>…</v>
      </c>
      <c r="M50" s="331"/>
      <c r="N50" s="107"/>
      <c r="O50" s="108"/>
      <c r="P50" s="109"/>
      <c r="R50" s="231" t="s">
        <v>81</v>
      </c>
      <c r="S50" s="231" t="s">
        <v>421</v>
      </c>
    </row>
    <row r="51" spans="1:21" x14ac:dyDescent="0.7">
      <c r="A51" s="78"/>
      <c r="B51" s="111"/>
      <c r="C51" s="110"/>
      <c r="D51" s="110"/>
      <c r="E51" s="110"/>
      <c r="F51" s="332" t="s">
        <v>434</v>
      </c>
      <c r="G51" s="332"/>
      <c r="H51" s="332"/>
      <c r="I51" s="332"/>
      <c r="J51" s="332"/>
      <c r="K51" s="332"/>
      <c r="L51" s="332"/>
      <c r="M51" s="332"/>
      <c r="N51" s="332"/>
      <c r="O51" s="110"/>
      <c r="P51" s="110"/>
      <c r="R51" s="230"/>
      <c r="S51" s="230"/>
    </row>
    <row r="52" spans="1:21" x14ac:dyDescent="0.7">
      <c r="A52" s="78"/>
      <c r="B52" s="166" t="s">
        <v>141</v>
      </c>
      <c r="C52" s="167" t="s">
        <v>142</v>
      </c>
      <c r="D52" s="359" t="s">
        <v>143</v>
      </c>
      <c r="E52" s="360"/>
      <c r="F52" s="361" t="s">
        <v>144</v>
      </c>
      <c r="G52" s="362"/>
      <c r="H52" s="362"/>
      <c r="I52" s="362"/>
      <c r="J52" s="362"/>
      <c r="K52" s="362"/>
      <c r="L52" s="362"/>
      <c r="M52" s="362"/>
      <c r="N52" s="363"/>
      <c r="O52" s="357" t="s">
        <v>145</v>
      </c>
      <c r="P52" s="358"/>
      <c r="R52" s="230"/>
      <c r="S52" s="230"/>
    </row>
    <row r="53" spans="1:21" x14ac:dyDescent="0.7">
      <c r="A53" s="84"/>
      <c r="B53" s="85">
        <v>43239</v>
      </c>
      <c r="C53" s="86" t="s">
        <v>146</v>
      </c>
      <c r="D53" s="89" t="s">
        <v>236</v>
      </c>
      <c r="E53" s="221">
        <v>0.54166666666666663</v>
      </c>
      <c r="F53" s="89">
        <v>3</v>
      </c>
      <c r="G53" s="347" t="str">
        <f>VLOOKUP($F53,$T$4:$V$14,2,FALSE)</f>
        <v>フリーダム新潟</v>
      </c>
      <c r="H53" s="348"/>
      <c r="I53" s="90">
        <v>2</v>
      </c>
      <c r="J53" s="90" t="s">
        <v>422</v>
      </c>
      <c r="K53" s="90">
        <v>0</v>
      </c>
      <c r="L53" s="349" t="str">
        <f>VLOOKUP($N53,$T$4:$V$14,2,FALSE)</f>
        <v>舞FierdFC</v>
      </c>
      <c r="M53" s="348"/>
      <c r="N53" s="91">
        <v>5</v>
      </c>
      <c r="O53" s="222" t="str">
        <f>G54</f>
        <v>坂井輪中</v>
      </c>
      <c r="P53" s="223" t="str">
        <f>L54</f>
        <v>新津第一中</v>
      </c>
      <c r="R53" s="231" t="s">
        <v>76</v>
      </c>
      <c r="S53" s="231" t="s">
        <v>84</v>
      </c>
    </row>
    <row r="54" spans="1:21" x14ac:dyDescent="0.7">
      <c r="A54" s="80"/>
      <c r="B54" s="94"/>
      <c r="C54" s="103"/>
      <c r="D54" s="104" t="s">
        <v>237</v>
      </c>
      <c r="E54" s="105">
        <v>0.60416666666666663</v>
      </c>
      <c r="F54" s="104">
        <v>2</v>
      </c>
      <c r="G54" s="330" t="str">
        <f>VLOOKUP($F54,$T$4:$V$14,2,FALSE)</f>
        <v>坂井輪中</v>
      </c>
      <c r="H54" s="331"/>
      <c r="I54" s="106">
        <v>1</v>
      </c>
      <c r="J54" s="106" t="s">
        <v>422</v>
      </c>
      <c r="K54" s="106">
        <v>0</v>
      </c>
      <c r="L54" s="330" t="str">
        <f>VLOOKUP($N54,$T$4:$V$14,2,FALSE)</f>
        <v>新津第一中</v>
      </c>
      <c r="M54" s="331"/>
      <c r="N54" s="107">
        <v>4</v>
      </c>
      <c r="O54" s="108" t="str">
        <f>G53</f>
        <v>フリーダム新潟</v>
      </c>
      <c r="P54" s="109" t="str">
        <f>L53</f>
        <v>舞FierdFC</v>
      </c>
      <c r="R54" s="231" t="s">
        <v>77</v>
      </c>
      <c r="S54" s="231"/>
    </row>
    <row r="55" spans="1:21" x14ac:dyDescent="0.7">
      <c r="A55" s="84"/>
      <c r="B55" s="94"/>
      <c r="C55" s="95" t="s">
        <v>427</v>
      </c>
      <c r="D55" s="87" t="s">
        <v>429</v>
      </c>
      <c r="E55" s="88">
        <v>0.625</v>
      </c>
      <c r="F55" s="87">
        <v>8</v>
      </c>
      <c r="G55" s="333" t="str">
        <f>VLOOKUP($F55,$T$4:$V$14,2,FALSE)</f>
        <v>石山中</v>
      </c>
      <c r="H55" s="334"/>
      <c r="I55" s="219">
        <v>2</v>
      </c>
      <c r="J55" s="219" t="s">
        <v>422</v>
      </c>
      <c r="K55" s="219">
        <v>3</v>
      </c>
      <c r="L55" s="333" t="str">
        <f>VLOOKUP($N55,$T$4:$V$14,2,FALSE)</f>
        <v>エボルブFC 3rd</v>
      </c>
      <c r="M55" s="334"/>
      <c r="N55" s="220">
        <v>10</v>
      </c>
      <c r="O55" s="92" t="str">
        <f>G56</f>
        <v>LOCUS新潟FC</v>
      </c>
      <c r="P55" s="93" t="str">
        <f>L56</f>
        <v>鳥屋野中2nd</v>
      </c>
      <c r="R55" s="231" t="s">
        <v>13</v>
      </c>
      <c r="S55" s="231" t="s">
        <v>87</v>
      </c>
    </row>
    <row r="56" spans="1:21" x14ac:dyDescent="0.7">
      <c r="A56" s="80"/>
      <c r="B56" s="94"/>
      <c r="C56" s="103"/>
      <c r="D56" s="104" t="s">
        <v>384</v>
      </c>
      <c r="E56" s="105">
        <v>0.6875</v>
      </c>
      <c r="F56" s="104">
        <v>1</v>
      </c>
      <c r="G56" s="330" t="str">
        <f>VLOOKUP($F56,$T$4:$V$14,2,FALSE)</f>
        <v>LOCUS新潟FC</v>
      </c>
      <c r="H56" s="331"/>
      <c r="I56" s="106">
        <v>0</v>
      </c>
      <c r="J56" s="106" t="s">
        <v>422</v>
      </c>
      <c r="K56" s="106">
        <v>2</v>
      </c>
      <c r="L56" s="330" t="str">
        <f>VLOOKUP($N56,$T$4:$V$14,2,FALSE)</f>
        <v>鳥屋野中2nd</v>
      </c>
      <c r="M56" s="331"/>
      <c r="N56" s="107">
        <v>6</v>
      </c>
      <c r="O56" s="108" t="str">
        <f>G55</f>
        <v>石山中</v>
      </c>
      <c r="P56" s="109" t="str">
        <f>L55</f>
        <v>エボルブFC 3rd</v>
      </c>
      <c r="R56" s="231" t="s">
        <v>79</v>
      </c>
      <c r="S56" s="231"/>
    </row>
    <row r="57" spans="1:21" x14ac:dyDescent="0.7">
      <c r="A57" s="80"/>
      <c r="B57" s="102"/>
      <c r="C57" s="103" t="s">
        <v>132</v>
      </c>
      <c r="D57" s="224"/>
      <c r="E57" s="225"/>
      <c r="F57" s="224"/>
      <c r="G57" s="379" t="str">
        <f>VLOOKUP($F57,$T$4:$V$14,2,FALSE)</f>
        <v>…</v>
      </c>
      <c r="H57" s="380"/>
      <c r="I57" s="226"/>
      <c r="J57" s="226" t="s">
        <v>422</v>
      </c>
      <c r="K57" s="226"/>
      <c r="L57" s="379" t="str">
        <f>VLOOKUP($N57,$T$4:$V$14,2,FALSE)</f>
        <v>…</v>
      </c>
      <c r="M57" s="380"/>
      <c r="N57" s="227"/>
      <c r="O57" s="228"/>
      <c r="P57" s="229"/>
      <c r="R57" s="231" t="s">
        <v>81</v>
      </c>
      <c r="S57" s="231" t="s">
        <v>421</v>
      </c>
      <c r="U57" s="179"/>
    </row>
    <row r="58" spans="1:21" x14ac:dyDescent="0.7">
      <c r="A58" s="78"/>
      <c r="B58" s="111"/>
      <c r="C58" s="110"/>
      <c r="D58" s="110"/>
      <c r="E58" s="110"/>
      <c r="F58" s="332" t="s">
        <v>432</v>
      </c>
      <c r="G58" s="332"/>
      <c r="H58" s="332"/>
      <c r="I58" s="332"/>
      <c r="J58" s="332"/>
      <c r="K58" s="332"/>
      <c r="L58" s="332"/>
      <c r="M58" s="332"/>
      <c r="N58" s="332"/>
      <c r="O58" s="110"/>
      <c r="P58" s="110"/>
      <c r="R58" s="230"/>
      <c r="S58" s="230"/>
    </row>
    <row r="59" spans="1:21" x14ac:dyDescent="0.7">
      <c r="A59" s="78"/>
      <c r="B59" s="170" t="s">
        <v>141</v>
      </c>
      <c r="C59" s="171" t="s">
        <v>142</v>
      </c>
      <c r="D59" s="352" t="s">
        <v>143</v>
      </c>
      <c r="E59" s="353"/>
      <c r="F59" s="354" t="s">
        <v>144</v>
      </c>
      <c r="G59" s="355"/>
      <c r="H59" s="355"/>
      <c r="I59" s="355"/>
      <c r="J59" s="355"/>
      <c r="K59" s="355"/>
      <c r="L59" s="355"/>
      <c r="M59" s="355"/>
      <c r="N59" s="356"/>
      <c r="O59" s="350" t="s">
        <v>145</v>
      </c>
      <c r="P59" s="351"/>
      <c r="R59" s="230"/>
      <c r="S59" s="230"/>
    </row>
    <row r="60" spans="1:21" x14ac:dyDescent="0.7">
      <c r="A60" s="84"/>
      <c r="B60" s="85">
        <v>43240</v>
      </c>
      <c r="C60" s="86" t="s">
        <v>146</v>
      </c>
      <c r="D60" s="87" t="s">
        <v>236</v>
      </c>
      <c r="E60" s="88">
        <v>0.41666666666666669</v>
      </c>
      <c r="F60" s="89">
        <v>2</v>
      </c>
      <c r="G60" s="347" t="str">
        <f>VLOOKUP($F60,$T$4:$V$14,2,FALSE)</f>
        <v>坂井輪中</v>
      </c>
      <c r="H60" s="348"/>
      <c r="I60" s="90">
        <v>5</v>
      </c>
      <c r="J60" s="90" t="s">
        <v>422</v>
      </c>
      <c r="K60" s="90">
        <v>2</v>
      </c>
      <c r="L60" s="349" t="str">
        <f>VLOOKUP($N60,$T$4:$V$14,2,FALSE)</f>
        <v>ROUSE新潟2nd</v>
      </c>
      <c r="M60" s="348"/>
      <c r="N60" s="91">
        <v>7</v>
      </c>
      <c r="O60" s="92" t="str">
        <f>G62</f>
        <v>フリーダム新潟</v>
      </c>
      <c r="P60" s="93" t="str">
        <f>L62</f>
        <v>新津第一中</v>
      </c>
      <c r="R60" s="231" t="s">
        <v>76</v>
      </c>
      <c r="S60" s="231"/>
    </row>
    <row r="61" spans="1:21" x14ac:dyDescent="0.7">
      <c r="A61" s="84"/>
      <c r="B61" s="94"/>
      <c r="C61" s="95"/>
      <c r="D61" s="96" t="s">
        <v>237</v>
      </c>
      <c r="E61" s="97">
        <v>0.47916666666666669</v>
      </c>
      <c r="F61" s="96">
        <v>5</v>
      </c>
      <c r="G61" s="328" t="str">
        <f>VLOOKUP($F61,$T$4:$V$14,2,FALSE)</f>
        <v>舞FierdFC</v>
      </c>
      <c r="H61" s="329"/>
      <c r="I61" s="98">
        <v>1</v>
      </c>
      <c r="J61" s="98" t="s">
        <v>422</v>
      </c>
      <c r="K61" s="98">
        <v>4</v>
      </c>
      <c r="L61" s="328" t="str">
        <f>VLOOKUP($N61,$T$4:$V$14,2,FALSE)</f>
        <v>石山中</v>
      </c>
      <c r="M61" s="329"/>
      <c r="N61" s="99">
        <v>8</v>
      </c>
      <c r="O61" s="100" t="str">
        <f>G60</f>
        <v>坂井輪中</v>
      </c>
      <c r="P61" s="101" t="str">
        <f>L60</f>
        <v>ROUSE新潟2nd</v>
      </c>
      <c r="R61" s="231" t="s">
        <v>77</v>
      </c>
      <c r="S61" s="231" t="s">
        <v>85</v>
      </c>
    </row>
    <row r="62" spans="1:21" x14ac:dyDescent="0.7">
      <c r="A62" s="80"/>
      <c r="B62" s="94"/>
      <c r="C62" s="103"/>
      <c r="D62" s="104" t="s">
        <v>429</v>
      </c>
      <c r="E62" s="105">
        <v>0.54166666666666663</v>
      </c>
      <c r="F62" s="104">
        <v>3</v>
      </c>
      <c r="G62" s="330" t="str">
        <f>VLOOKUP($F62,$T$4:$V$14,2,FALSE)</f>
        <v>フリーダム新潟</v>
      </c>
      <c r="H62" s="331"/>
      <c r="I62" s="106">
        <v>1</v>
      </c>
      <c r="J62" s="106" t="s">
        <v>422</v>
      </c>
      <c r="K62" s="106">
        <v>1</v>
      </c>
      <c r="L62" s="330" t="str">
        <f>VLOOKUP($N62,$T$4:$V$14,2,FALSE)</f>
        <v>新津第一中</v>
      </c>
      <c r="M62" s="331"/>
      <c r="N62" s="107">
        <v>4</v>
      </c>
      <c r="O62" s="108" t="str">
        <f>G61</f>
        <v>舞FierdFC</v>
      </c>
      <c r="P62" s="109" t="str">
        <f>L61</f>
        <v>石山中</v>
      </c>
      <c r="R62" s="231" t="s">
        <v>13</v>
      </c>
      <c r="S62" s="231" t="s">
        <v>87</v>
      </c>
    </row>
    <row r="63" spans="1:21" x14ac:dyDescent="0.7">
      <c r="A63" s="84"/>
      <c r="B63" s="94"/>
      <c r="C63" s="95"/>
      <c r="D63" s="87"/>
      <c r="E63" s="88"/>
      <c r="F63" s="87"/>
      <c r="G63" s="333" t="str">
        <f>VLOOKUP($F63,$T$4:$V$14,2,FALSE)</f>
        <v>…</v>
      </c>
      <c r="H63" s="334"/>
      <c r="I63" s="219"/>
      <c r="J63" s="219" t="s">
        <v>422</v>
      </c>
      <c r="K63" s="219"/>
      <c r="L63" s="333" t="str">
        <f>VLOOKUP($N63,$T$4:$V$14,2,FALSE)</f>
        <v>…</v>
      </c>
      <c r="M63" s="334"/>
      <c r="N63" s="220"/>
      <c r="O63" s="92"/>
      <c r="P63" s="93"/>
      <c r="R63" s="231" t="s">
        <v>79</v>
      </c>
      <c r="S63" s="231"/>
    </row>
    <row r="64" spans="1:21" x14ac:dyDescent="0.7">
      <c r="A64" s="84"/>
      <c r="B64" s="102"/>
      <c r="C64" s="103"/>
      <c r="D64" s="104"/>
      <c r="E64" s="105"/>
      <c r="F64" s="104"/>
      <c r="G64" s="330" t="str">
        <f>VLOOKUP($F64,$T$4:$V$14,2,FALSE)</f>
        <v>…</v>
      </c>
      <c r="H64" s="331"/>
      <c r="I64" s="106"/>
      <c r="J64" s="106" t="s">
        <v>422</v>
      </c>
      <c r="K64" s="106"/>
      <c r="L64" s="330" t="str">
        <f>VLOOKUP($N64,$T$4:$V$14,2,FALSE)</f>
        <v>…</v>
      </c>
      <c r="M64" s="331"/>
      <c r="N64" s="107"/>
      <c r="O64" s="108"/>
      <c r="P64" s="109"/>
      <c r="R64" s="231" t="s">
        <v>81</v>
      </c>
      <c r="S64" s="231"/>
    </row>
    <row r="65" spans="1:19" x14ac:dyDescent="0.7">
      <c r="A65" s="78"/>
      <c r="B65" s="79"/>
      <c r="C65" s="80"/>
      <c r="D65" s="110"/>
      <c r="E65" s="110"/>
      <c r="F65" s="332" t="s">
        <v>140</v>
      </c>
      <c r="G65" s="332"/>
      <c r="H65" s="332"/>
      <c r="I65" s="332"/>
      <c r="J65" s="332"/>
      <c r="K65" s="332"/>
      <c r="L65" s="332"/>
      <c r="M65" s="332"/>
      <c r="N65" s="332"/>
      <c r="O65" s="364">
        <f ca="1">NOW()</f>
        <v>43400.733920486113</v>
      </c>
      <c r="P65" s="365"/>
      <c r="R65" s="230"/>
      <c r="S65" s="230"/>
    </row>
    <row r="66" spans="1:19" x14ac:dyDescent="0.7">
      <c r="A66" s="78"/>
      <c r="B66" s="166" t="s">
        <v>141</v>
      </c>
      <c r="C66" s="167" t="s">
        <v>142</v>
      </c>
      <c r="D66" s="359" t="s">
        <v>143</v>
      </c>
      <c r="E66" s="360"/>
      <c r="F66" s="361" t="s">
        <v>144</v>
      </c>
      <c r="G66" s="362"/>
      <c r="H66" s="362"/>
      <c r="I66" s="362"/>
      <c r="J66" s="362"/>
      <c r="K66" s="362"/>
      <c r="L66" s="362"/>
      <c r="M66" s="362"/>
      <c r="N66" s="363"/>
      <c r="O66" s="357" t="s">
        <v>145</v>
      </c>
      <c r="P66" s="358"/>
      <c r="R66" s="230"/>
      <c r="S66" s="230"/>
    </row>
    <row r="67" spans="1:19" ht="17.649999999999999" customHeight="1" x14ac:dyDescent="0.7">
      <c r="A67" s="84"/>
      <c r="B67" s="85">
        <v>43253</v>
      </c>
      <c r="C67" s="86" t="s">
        <v>146</v>
      </c>
      <c r="D67" s="87"/>
      <c r="E67" s="88"/>
      <c r="F67" s="89"/>
      <c r="G67" s="366" t="str">
        <f>VLOOKUP($F67,$T$4:$V$14,2,FALSE)</f>
        <v>…</v>
      </c>
      <c r="H67" s="367"/>
      <c r="I67" s="90"/>
      <c r="J67" s="90" t="s">
        <v>422</v>
      </c>
      <c r="K67" s="90"/>
      <c r="L67" s="366" t="str">
        <f>VLOOKUP($N67,$T$4:$V$14,2,FALSE)</f>
        <v>…</v>
      </c>
      <c r="M67" s="367"/>
      <c r="N67" s="91"/>
      <c r="O67" s="92"/>
      <c r="P67" s="93"/>
      <c r="R67" s="231" t="s">
        <v>76</v>
      </c>
      <c r="S67" s="231"/>
    </row>
    <row r="68" spans="1:19" ht="17.649999999999999" customHeight="1" x14ac:dyDescent="0.7">
      <c r="A68" s="84"/>
      <c r="B68" s="94"/>
      <c r="C68" s="95"/>
      <c r="D68" s="96"/>
      <c r="E68" s="97"/>
      <c r="F68" s="96"/>
      <c r="G68" s="328" t="str">
        <f>VLOOKUP($F68,$T$4:$V$14,2,FALSE)</f>
        <v>…</v>
      </c>
      <c r="H68" s="329"/>
      <c r="I68" s="98"/>
      <c r="J68" s="98" t="s">
        <v>422</v>
      </c>
      <c r="K68" s="98"/>
      <c r="L68" s="328" t="str">
        <f>VLOOKUP($N68,$T$4:$V$14,2,FALSE)</f>
        <v>…</v>
      </c>
      <c r="M68" s="329"/>
      <c r="N68" s="99"/>
      <c r="O68" s="100"/>
      <c r="P68" s="101"/>
      <c r="R68" s="231"/>
      <c r="S68" s="231"/>
    </row>
    <row r="69" spans="1:19" ht="17.649999999999999" customHeight="1" x14ac:dyDescent="0.7">
      <c r="A69" s="84"/>
      <c r="B69" s="94"/>
      <c r="C69" s="95"/>
      <c r="D69" s="96"/>
      <c r="E69" s="97"/>
      <c r="F69" s="96"/>
      <c r="G69" s="328" t="str">
        <f>VLOOKUP($F69,$T$4:$V$14,2,FALSE)</f>
        <v>…</v>
      </c>
      <c r="H69" s="329"/>
      <c r="I69" s="98"/>
      <c r="J69" s="98" t="s">
        <v>422</v>
      </c>
      <c r="K69" s="98"/>
      <c r="L69" s="328" t="str">
        <f>VLOOKUP($N69,$T$4:$V$14,2,FALSE)</f>
        <v>…</v>
      </c>
      <c r="M69" s="329"/>
      <c r="N69" s="99"/>
      <c r="O69" s="100"/>
      <c r="P69" s="101"/>
      <c r="R69" s="231" t="s">
        <v>13</v>
      </c>
      <c r="S69" s="231"/>
    </row>
    <row r="70" spans="1:19" x14ac:dyDescent="0.7">
      <c r="A70" s="84"/>
      <c r="B70" s="94"/>
      <c r="C70" s="95"/>
      <c r="D70" s="96"/>
      <c r="E70" s="97"/>
      <c r="F70" s="96"/>
      <c r="G70" s="328" t="str">
        <f>VLOOKUP($F70,$T$4:$V$14,2,FALSE)</f>
        <v>…</v>
      </c>
      <c r="H70" s="329"/>
      <c r="I70" s="98"/>
      <c r="J70" s="98" t="s">
        <v>422</v>
      </c>
      <c r="K70" s="98"/>
      <c r="L70" s="328" t="str">
        <f>VLOOKUP($N70,$T$4:$V$14,2,FALSE)</f>
        <v>…</v>
      </c>
      <c r="M70" s="329"/>
      <c r="N70" s="99"/>
      <c r="O70" s="100"/>
      <c r="P70" s="101"/>
      <c r="R70" s="231"/>
      <c r="S70" s="231"/>
    </row>
    <row r="71" spans="1:19" x14ac:dyDescent="0.7">
      <c r="A71" s="84"/>
      <c r="B71" s="102"/>
      <c r="C71" s="103"/>
      <c r="D71" s="104"/>
      <c r="E71" s="105"/>
      <c r="F71" s="104"/>
      <c r="G71" s="330" t="str">
        <f>VLOOKUP($F71,$T$4:$V$14,2,FALSE)</f>
        <v>…</v>
      </c>
      <c r="H71" s="331"/>
      <c r="I71" s="106"/>
      <c r="J71" s="106" t="s">
        <v>422</v>
      </c>
      <c r="K71" s="106"/>
      <c r="L71" s="330" t="str">
        <f>VLOOKUP($N71,$T$4:$V$14,2,FALSE)</f>
        <v>…</v>
      </c>
      <c r="M71" s="331"/>
      <c r="N71" s="107"/>
      <c r="O71" s="108"/>
      <c r="P71" s="109"/>
      <c r="R71" s="231"/>
      <c r="S71" s="231"/>
    </row>
    <row r="72" spans="1:19" x14ac:dyDescent="0.7">
      <c r="A72" s="78"/>
      <c r="B72" s="111"/>
      <c r="C72" s="110"/>
      <c r="D72" s="110"/>
      <c r="E72" s="110"/>
      <c r="F72" s="332" t="s">
        <v>432</v>
      </c>
      <c r="G72" s="332"/>
      <c r="H72" s="332"/>
      <c r="I72" s="332"/>
      <c r="J72" s="332"/>
      <c r="K72" s="332"/>
      <c r="L72" s="332"/>
      <c r="M72" s="332"/>
      <c r="N72" s="332"/>
      <c r="O72" s="110"/>
      <c r="P72" s="110"/>
      <c r="R72" s="230"/>
      <c r="S72" s="230"/>
    </row>
    <row r="73" spans="1:19" x14ac:dyDescent="0.7">
      <c r="A73" s="78"/>
      <c r="B73" s="170" t="s">
        <v>141</v>
      </c>
      <c r="C73" s="172" t="s">
        <v>142</v>
      </c>
      <c r="D73" s="352" t="s">
        <v>143</v>
      </c>
      <c r="E73" s="353"/>
      <c r="F73" s="381" t="s">
        <v>144</v>
      </c>
      <c r="G73" s="382"/>
      <c r="H73" s="382"/>
      <c r="I73" s="382"/>
      <c r="J73" s="382"/>
      <c r="K73" s="382"/>
      <c r="L73" s="382"/>
      <c r="M73" s="382"/>
      <c r="N73" s="383"/>
      <c r="O73" s="350" t="s">
        <v>145</v>
      </c>
      <c r="P73" s="351"/>
      <c r="Q73" s="112"/>
      <c r="R73" s="230"/>
      <c r="S73" s="230"/>
    </row>
    <row r="74" spans="1:19" x14ac:dyDescent="0.7">
      <c r="A74" s="84"/>
      <c r="B74" s="85">
        <v>43254</v>
      </c>
      <c r="C74" s="86" t="s">
        <v>146</v>
      </c>
      <c r="D74" s="87" t="s">
        <v>236</v>
      </c>
      <c r="E74" s="88">
        <v>0.41666666666666669</v>
      </c>
      <c r="F74" s="89">
        <v>1</v>
      </c>
      <c r="G74" s="347" t="str">
        <f>VLOOKUP($F74,$T$4:$V$14,2,FALSE)</f>
        <v>LOCUS新潟FC</v>
      </c>
      <c r="H74" s="348"/>
      <c r="I74" s="90">
        <v>5</v>
      </c>
      <c r="J74" s="90" t="s">
        <v>422</v>
      </c>
      <c r="K74" s="90">
        <v>2</v>
      </c>
      <c r="L74" s="349" t="str">
        <f>VLOOKUP($N74,$T$4:$V$14,2,FALSE)</f>
        <v>フリーダム新潟</v>
      </c>
      <c r="M74" s="348"/>
      <c r="N74" s="91">
        <v>3</v>
      </c>
      <c r="O74" s="92" t="str">
        <f>G75</f>
        <v>鳥屋野中2nd</v>
      </c>
      <c r="P74" s="93" t="str">
        <f>L75</f>
        <v>ROUSE新潟2nd</v>
      </c>
      <c r="Q74" s="112"/>
      <c r="R74" s="231" t="s">
        <v>76</v>
      </c>
      <c r="S74" s="231" t="s">
        <v>84</v>
      </c>
    </row>
    <row r="75" spans="1:19" x14ac:dyDescent="0.7">
      <c r="A75" s="84"/>
      <c r="B75" s="94"/>
      <c r="C75" s="103"/>
      <c r="D75" s="104" t="s">
        <v>237</v>
      </c>
      <c r="E75" s="105">
        <v>0.47916666666666669</v>
      </c>
      <c r="F75" s="104">
        <v>6</v>
      </c>
      <c r="G75" s="330" t="str">
        <f>VLOOKUP($F75,$T$4:$V$14,2,FALSE)</f>
        <v>鳥屋野中2nd</v>
      </c>
      <c r="H75" s="331"/>
      <c r="I75" s="106">
        <v>3</v>
      </c>
      <c r="J75" s="106" t="s">
        <v>422</v>
      </c>
      <c r="K75" s="106">
        <v>4</v>
      </c>
      <c r="L75" s="330" t="str">
        <f>VLOOKUP($N75,$T$4:$V$14,2,FALSE)</f>
        <v>ROUSE新潟2nd</v>
      </c>
      <c r="M75" s="331"/>
      <c r="N75" s="107">
        <v>7</v>
      </c>
      <c r="O75" s="108" t="str">
        <f>G74</f>
        <v>LOCUS新潟FC</v>
      </c>
      <c r="P75" s="109" t="str">
        <f>L74</f>
        <v>フリーダム新潟</v>
      </c>
      <c r="R75" s="231"/>
      <c r="S75" s="231" t="s">
        <v>85</v>
      </c>
    </row>
    <row r="76" spans="1:19" x14ac:dyDescent="0.7">
      <c r="A76" s="84"/>
      <c r="B76" s="94"/>
      <c r="C76" s="95"/>
      <c r="D76" s="87"/>
      <c r="E76" s="88"/>
      <c r="F76" s="87"/>
      <c r="G76" s="333" t="str">
        <f>VLOOKUP($F76,$T$4:$V$14,2,FALSE)</f>
        <v>…</v>
      </c>
      <c r="H76" s="334"/>
      <c r="I76" s="219"/>
      <c r="J76" s="219" t="s">
        <v>422</v>
      </c>
      <c r="K76" s="219"/>
      <c r="L76" s="333" t="str">
        <f>VLOOKUP($N76,$T$4:$V$14,2,FALSE)</f>
        <v>…</v>
      </c>
      <c r="M76" s="334"/>
      <c r="N76" s="220"/>
      <c r="O76" s="92"/>
      <c r="P76" s="93"/>
      <c r="R76" s="231" t="s">
        <v>13</v>
      </c>
      <c r="S76" s="231"/>
    </row>
    <row r="77" spans="1:19" ht="18" customHeight="1" x14ac:dyDescent="0.7">
      <c r="A77" s="84"/>
      <c r="B77" s="94"/>
      <c r="C77" s="95"/>
      <c r="D77" s="96"/>
      <c r="E77" s="97"/>
      <c r="F77" s="96"/>
      <c r="G77" s="328" t="str">
        <f>VLOOKUP($F77,$T$4:$V$14,2,FALSE)</f>
        <v>…</v>
      </c>
      <c r="H77" s="329"/>
      <c r="I77" s="98"/>
      <c r="J77" s="98" t="s">
        <v>422</v>
      </c>
      <c r="K77" s="98"/>
      <c r="L77" s="328" t="str">
        <f>VLOOKUP($N77,$T$4:$V$14,2,FALSE)</f>
        <v>…</v>
      </c>
      <c r="M77" s="329"/>
      <c r="N77" s="99"/>
      <c r="O77" s="100"/>
      <c r="P77" s="101"/>
      <c r="R77" s="231"/>
      <c r="S77" s="231"/>
    </row>
    <row r="78" spans="1:19" x14ac:dyDescent="0.7">
      <c r="A78" s="80"/>
      <c r="B78" s="102"/>
      <c r="C78" s="103"/>
      <c r="D78" s="104"/>
      <c r="E78" s="105"/>
      <c r="F78" s="104"/>
      <c r="G78" s="330" t="str">
        <f>VLOOKUP($F78,$T$4:$V$14,2,FALSE)</f>
        <v>…</v>
      </c>
      <c r="H78" s="331"/>
      <c r="I78" s="106"/>
      <c r="J78" s="106" t="s">
        <v>422</v>
      </c>
      <c r="K78" s="106"/>
      <c r="L78" s="330" t="str">
        <f>VLOOKUP($N78,$T$4:$V$14,2,FALSE)</f>
        <v>…</v>
      </c>
      <c r="M78" s="331"/>
      <c r="N78" s="107"/>
      <c r="O78" s="108"/>
      <c r="P78" s="109"/>
      <c r="R78" s="231"/>
      <c r="S78" s="231"/>
    </row>
    <row r="79" spans="1:19" x14ac:dyDescent="0.7">
      <c r="A79" s="78"/>
      <c r="B79" s="111"/>
      <c r="C79" s="110"/>
      <c r="D79" s="110"/>
      <c r="E79" s="110"/>
      <c r="F79" s="400" t="s">
        <v>432</v>
      </c>
      <c r="G79" s="400"/>
      <c r="H79" s="400"/>
      <c r="I79" s="400"/>
      <c r="J79" s="400"/>
      <c r="K79" s="400"/>
      <c r="L79" s="400"/>
      <c r="M79" s="400"/>
      <c r="N79" s="400"/>
      <c r="O79" s="110"/>
      <c r="P79" s="110"/>
      <c r="R79" s="230"/>
      <c r="S79" s="230"/>
    </row>
    <row r="80" spans="1:19" x14ac:dyDescent="0.7">
      <c r="A80" s="78"/>
      <c r="B80" s="166" t="s">
        <v>141</v>
      </c>
      <c r="C80" s="167" t="s">
        <v>142</v>
      </c>
      <c r="D80" s="359" t="s">
        <v>143</v>
      </c>
      <c r="E80" s="360"/>
      <c r="F80" s="361" t="s">
        <v>144</v>
      </c>
      <c r="G80" s="362"/>
      <c r="H80" s="362"/>
      <c r="I80" s="362"/>
      <c r="J80" s="362"/>
      <c r="K80" s="362"/>
      <c r="L80" s="362"/>
      <c r="M80" s="362"/>
      <c r="N80" s="363"/>
      <c r="O80" s="357" t="s">
        <v>145</v>
      </c>
      <c r="P80" s="358"/>
      <c r="R80" s="230"/>
      <c r="S80" s="230"/>
    </row>
    <row r="81" spans="1:19" ht="17.649999999999999" customHeight="1" x14ac:dyDescent="0.7">
      <c r="A81" s="84"/>
      <c r="B81" s="85">
        <v>43274</v>
      </c>
      <c r="C81" s="86"/>
      <c r="D81" s="89"/>
      <c r="E81" s="221"/>
      <c r="F81" s="89"/>
      <c r="G81" s="366" t="str">
        <f>VLOOKUP($F81,$T$4:$V$14,2,FALSE)</f>
        <v>…</v>
      </c>
      <c r="H81" s="367"/>
      <c r="I81" s="90"/>
      <c r="J81" s="90" t="s">
        <v>422</v>
      </c>
      <c r="K81" s="90"/>
      <c r="L81" s="366" t="str">
        <f>VLOOKUP($N81,$T$4:$V$14,2,FALSE)</f>
        <v>…</v>
      </c>
      <c r="M81" s="367"/>
      <c r="N81" s="91"/>
      <c r="O81" s="222" t="str">
        <f>G82</f>
        <v>…</v>
      </c>
      <c r="P81" s="223" t="str">
        <f>L82</f>
        <v>…</v>
      </c>
      <c r="R81" s="230"/>
      <c r="S81" s="230"/>
    </row>
    <row r="82" spans="1:19" ht="17.649999999999999" customHeight="1" x14ac:dyDescent="0.7">
      <c r="A82" s="80"/>
      <c r="B82" s="102"/>
      <c r="C82" s="103"/>
      <c r="D82" s="104"/>
      <c r="E82" s="105"/>
      <c r="F82" s="104"/>
      <c r="G82" s="330" t="str">
        <f>VLOOKUP($F82,$T$4:$V$14,2,FALSE)</f>
        <v>…</v>
      </c>
      <c r="H82" s="331"/>
      <c r="I82" s="106"/>
      <c r="J82" s="106" t="s">
        <v>422</v>
      </c>
      <c r="K82" s="106"/>
      <c r="L82" s="330" t="str">
        <f>VLOOKUP($N82,$T$4:$V$14,2,FALSE)</f>
        <v>…</v>
      </c>
      <c r="M82" s="331"/>
      <c r="N82" s="107"/>
      <c r="O82" s="108" t="str">
        <f>G81</f>
        <v>…</v>
      </c>
      <c r="P82" s="109" t="str">
        <f>L81</f>
        <v>…</v>
      </c>
      <c r="R82" s="230"/>
      <c r="S82" s="230"/>
    </row>
    <row r="83" spans="1:19" ht="17.649999999999999" customHeight="1" x14ac:dyDescent="0.7">
      <c r="A83" s="84"/>
      <c r="B83" s="94"/>
      <c r="C83" s="232"/>
      <c r="D83" s="87"/>
      <c r="E83" s="88"/>
      <c r="F83" s="87"/>
      <c r="G83" s="366" t="str">
        <f>VLOOKUP($F83,$T$4:$V$14,2,FALSE)</f>
        <v>…</v>
      </c>
      <c r="H83" s="367"/>
      <c r="I83" s="219"/>
      <c r="J83" s="219" t="s">
        <v>422</v>
      </c>
      <c r="K83" s="219"/>
      <c r="L83" s="366" t="str">
        <f>VLOOKUP($N83,$T$4:$V$14,2,FALSE)</f>
        <v>…</v>
      </c>
      <c r="M83" s="367"/>
      <c r="N83" s="220"/>
      <c r="O83" s="92"/>
      <c r="P83" s="93"/>
      <c r="R83" s="230"/>
      <c r="S83" s="179"/>
    </row>
    <row r="84" spans="1:19" x14ac:dyDescent="0.7">
      <c r="A84" s="84"/>
      <c r="B84" s="94"/>
      <c r="C84" s="95"/>
      <c r="D84" s="87"/>
      <c r="E84" s="88"/>
      <c r="F84" s="87"/>
      <c r="G84" s="328" t="str">
        <f>VLOOKUP($F84,$T$4:$V$14,2,FALSE)</f>
        <v>…</v>
      </c>
      <c r="H84" s="329"/>
      <c r="I84" s="219"/>
      <c r="J84" s="219" t="s">
        <v>422</v>
      </c>
      <c r="K84" s="219"/>
      <c r="L84" s="328" t="str">
        <f>VLOOKUP($N84,$T$4:$V$14,2,FALSE)</f>
        <v>…</v>
      </c>
      <c r="M84" s="329"/>
      <c r="N84" s="220"/>
      <c r="O84" s="92"/>
      <c r="P84" s="93"/>
      <c r="R84" s="230"/>
      <c r="S84" s="230"/>
    </row>
    <row r="85" spans="1:19" x14ac:dyDescent="0.7">
      <c r="A85" s="84"/>
      <c r="B85" s="102"/>
      <c r="C85" s="103"/>
      <c r="D85" s="104"/>
      <c r="E85" s="105"/>
      <c r="F85" s="104"/>
      <c r="G85" s="330" t="str">
        <f>VLOOKUP($F85,$T$4:$V$14,2,FALSE)</f>
        <v>…</v>
      </c>
      <c r="H85" s="331"/>
      <c r="I85" s="106"/>
      <c r="J85" s="106" t="s">
        <v>422</v>
      </c>
      <c r="K85" s="106"/>
      <c r="L85" s="330" t="str">
        <f>VLOOKUP($N85,$T$4:$V$14,2,FALSE)</f>
        <v>…</v>
      </c>
      <c r="M85" s="331"/>
      <c r="N85" s="107"/>
      <c r="O85" s="108"/>
      <c r="P85" s="109"/>
      <c r="R85" s="230"/>
      <c r="S85" s="230"/>
    </row>
    <row r="86" spans="1:19" x14ac:dyDescent="0.7">
      <c r="A86" s="78"/>
      <c r="B86" s="111"/>
      <c r="C86" s="110"/>
      <c r="D86" s="110"/>
      <c r="E86" s="110"/>
      <c r="F86" s="332" t="s">
        <v>220</v>
      </c>
      <c r="G86" s="332"/>
      <c r="H86" s="332"/>
      <c r="I86" s="332"/>
      <c r="J86" s="332"/>
      <c r="K86" s="332"/>
      <c r="L86" s="332"/>
      <c r="M86" s="332"/>
      <c r="N86" s="332"/>
      <c r="O86" s="110"/>
      <c r="P86" s="110"/>
      <c r="R86" s="230"/>
      <c r="S86" s="230"/>
    </row>
    <row r="87" spans="1:19" x14ac:dyDescent="0.7">
      <c r="A87" s="78"/>
      <c r="B87" s="170" t="s">
        <v>141</v>
      </c>
      <c r="C87" s="171" t="s">
        <v>142</v>
      </c>
      <c r="D87" s="352" t="s">
        <v>143</v>
      </c>
      <c r="E87" s="353"/>
      <c r="F87" s="354" t="s">
        <v>144</v>
      </c>
      <c r="G87" s="355"/>
      <c r="H87" s="355"/>
      <c r="I87" s="355"/>
      <c r="J87" s="355"/>
      <c r="K87" s="355"/>
      <c r="L87" s="355"/>
      <c r="M87" s="355"/>
      <c r="N87" s="356"/>
      <c r="O87" s="350" t="s">
        <v>145</v>
      </c>
      <c r="P87" s="351"/>
      <c r="R87" s="230"/>
      <c r="S87" s="230"/>
    </row>
    <row r="88" spans="1:19" x14ac:dyDescent="0.7">
      <c r="A88" s="84"/>
      <c r="B88" s="184">
        <v>43275</v>
      </c>
      <c r="C88" s="185"/>
      <c r="D88" s="186"/>
      <c r="E88" s="187"/>
      <c r="F88" s="188"/>
      <c r="G88" s="374" t="str">
        <f>VLOOKUP($F88,$T$4:$V$14,2,FALSE)</f>
        <v>…</v>
      </c>
      <c r="H88" s="375"/>
      <c r="I88" s="189"/>
      <c r="J88" s="189" t="s">
        <v>422</v>
      </c>
      <c r="K88" s="189"/>
      <c r="L88" s="376" t="str">
        <f>VLOOKUP($N88,$T$4:$V$14,2,FALSE)</f>
        <v>…</v>
      </c>
      <c r="M88" s="375"/>
      <c r="N88" s="190"/>
      <c r="O88" s="191"/>
      <c r="P88" s="192"/>
      <c r="R88" s="230"/>
      <c r="S88" s="230"/>
    </row>
    <row r="89" spans="1:19" x14ac:dyDescent="0.7">
      <c r="A89" s="84"/>
      <c r="B89" s="193"/>
      <c r="C89" s="194"/>
      <c r="D89" s="195"/>
      <c r="E89" s="196"/>
      <c r="F89" s="195"/>
      <c r="G89" s="368" t="str">
        <f>VLOOKUP($F89,$T$4:$V$14,2,FALSE)</f>
        <v>…</v>
      </c>
      <c r="H89" s="369"/>
      <c r="I89" s="197"/>
      <c r="J89" s="197" t="s">
        <v>422</v>
      </c>
      <c r="K89" s="197"/>
      <c r="L89" s="368" t="str">
        <f>VLOOKUP($N89,$T$4:$V$14,2,FALSE)</f>
        <v>…</v>
      </c>
      <c r="M89" s="369"/>
      <c r="N89" s="198"/>
      <c r="O89" s="199"/>
      <c r="P89" s="200"/>
      <c r="R89" s="230"/>
      <c r="S89" s="230"/>
    </row>
    <row r="90" spans="1:19" x14ac:dyDescent="0.7">
      <c r="A90" s="84"/>
      <c r="B90" s="193"/>
      <c r="C90" s="194"/>
      <c r="D90" s="195"/>
      <c r="E90" s="196"/>
      <c r="F90" s="195"/>
      <c r="G90" s="368" t="str">
        <f>VLOOKUP($F90,$T$4:$V$14,2,FALSE)</f>
        <v>…</v>
      </c>
      <c r="H90" s="369"/>
      <c r="I90" s="197"/>
      <c r="J90" s="197" t="s">
        <v>422</v>
      </c>
      <c r="K90" s="197"/>
      <c r="L90" s="368" t="str">
        <f>VLOOKUP($N90,$T$4:$V$14,2,FALSE)</f>
        <v>…</v>
      </c>
      <c r="M90" s="369"/>
      <c r="N90" s="198"/>
      <c r="O90" s="199"/>
      <c r="P90" s="200"/>
      <c r="R90" s="230"/>
      <c r="S90" s="179"/>
    </row>
    <row r="91" spans="1:19" x14ac:dyDescent="0.7">
      <c r="A91" s="84"/>
      <c r="B91" s="193"/>
      <c r="C91" s="194"/>
      <c r="D91" s="195"/>
      <c r="E91" s="196"/>
      <c r="F91" s="195"/>
      <c r="G91" s="368" t="str">
        <f>VLOOKUP($F91,$T$4:$V$14,2,FALSE)</f>
        <v>…</v>
      </c>
      <c r="H91" s="369"/>
      <c r="I91" s="197"/>
      <c r="J91" s="197" t="s">
        <v>422</v>
      </c>
      <c r="K91" s="197"/>
      <c r="L91" s="368" t="str">
        <f>VLOOKUP($N91,$T$4:$V$14,2,FALSE)</f>
        <v>…</v>
      </c>
      <c r="M91" s="369"/>
      <c r="N91" s="198"/>
      <c r="O91" s="199"/>
      <c r="P91" s="200"/>
      <c r="R91" s="230"/>
      <c r="S91" s="230"/>
    </row>
    <row r="92" spans="1:19" x14ac:dyDescent="0.7">
      <c r="A92" s="80"/>
      <c r="B92" s="201"/>
      <c r="C92" s="202"/>
      <c r="D92" s="203"/>
      <c r="E92" s="204"/>
      <c r="F92" s="203"/>
      <c r="G92" s="370" t="str">
        <f>VLOOKUP($F92,$T$4:$V$14,2,FALSE)</f>
        <v>…</v>
      </c>
      <c r="H92" s="371"/>
      <c r="I92" s="205"/>
      <c r="J92" s="205" t="s">
        <v>422</v>
      </c>
      <c r="K92" s="205"/>
      <c r="L92" s="370" t="str">
        <f>VLOOKUP($N92,$T$4:$V$14,2,FALSE)</f>
        <v>…</v>
      </c>
      <c r="M92" s="371"/>
      <c r="N92" s="206"/>
      <c r="O92" s="207"/>
      <c r="P92" s="208"/>
      <c r="R92" s="230"/>
      <c r="S92" s="230"/>
    </row>
    <row r="93" spans="1:19" x14ac:dyDescent="0.7">
      <c r="A93" s="80"/>
      <c r="B93" s="110"/>
      <c r="C93" s="113"/>
      <c r="D93" s="114"/>
      <c r="E93" s="114"/>
      <c r="F93" s="332" t="s">
        <v>424</v>
      </c>
      <c r="G93" s="332"/>
      <c r="H93" s="332"/>
      <c r="I93" s="332"/>
      <c r="J93" s="332"/>
      <c r="K93" s="332"/>
      <c r="L93" s="332"/>
      <c r="M93" s="332"/>
      <c r="N93" s="332"/>
      <c r="O93" s="110"/>
      <c r="P93" s="115"/>
      <c r="R93" s="230"/>
      <c r="S93" s="230"/>
    </row>
    <row r="94" spans="1:19" x14ac:dyDescent="0.7">
      <c r="A94" s="78"/>
      <c r="B94" s="166" t="s">
        <v>141</v>
      </c>
      <c r="C94" s="167" t="s">
        <v>142</v>
      </c>
      <c r="D94" s="359" t="s">
        <v>143</v>
      </c>
      <c r="E94" s="360"/>
      <c r="F94" s="361" t="s">
        <v>144</v>
      </c>
      <c r="G94" s="362"/>
      <c r="H94" s="362"/>
      <c r="I94" s="362"/>
      <c r="J94" s="362"/>
      <c r="K94" s="362"/>
      <c r="L94" s="362"/>
      <c r="M94" s="362"/>
      <c r="N94" s="363"/>
      <c r="O94" s="357" t="s">
        <v>145</v>
      </c>
      <c r="P94" s="358"/>
      <c r="R94" s="230"/>
      <c r="S94" s="230"/>
    </row>
    <row r="95" spans="1:19" x14ac:dyDescent="0.7">
      <c r="A95" s="84"/>
      <c r="B95" s="85">
        <v>43281</v>
      </c>
      <c r="C95" s="86" t="s">
        <v>132</v>
      </c>
      <c r="D95" s="89" t="s">
        <v>236</v>
      </c>
      <c r="E95" s="221">
        <v>0.39583333333333331</v>
      </c>
      <c r="F95" s="89">
        <v>4</v>
      </c>
      <c r="G95" s="347" t="str">
        <f>VLOOKUP($F95,$T$4:$V$14,2,FALSE)</f>
        <v>新津第一中</v>
      </c>
      <c r="H95" s="348"/>
      <c r="I95" s="90">
        <v>4</v>
      </c>
      <c r="J95" s="90" t="s">
        <v>422</v>
      </c>
      <c r="K95" s="90">
        <v>0</v>
      </c>
      <c r="L95" s="349" t="str">
        <f>VLOOKUP($N95,$T$4:$V$14,2,FALSE)</f>
        <v>石山中</v>
      </c>
      <c r="M95" s="348"/>
      <c r="N95" s="91">
        <v>8</v>
      </c>
      <c r="O95" s="222" t="str">
        <f>G96</f>
        <v>舞FierdFC</v>
      </c>
      <c r="P95" s="223" t="str">
        <f>L96</f>
        <v>鳥屋野中2nd</v>
      </c>
      <c r="R95" s="231" t="s">
        <v>76</v>
      </c>
      <c r="S95" s="231" t="s">
        <v>84</v>
      </c>
    </row>
    <row r="96" spans="1:19" x14ac:dyDescent="0.7">
      <c r="A96" s="84"/>
      <c r="B96" s="94"/>
      <c r="C96" s="103"/>
      <c r="D96" s="104" t="s">
        <v>237</v>
      </c>
      <c r="E96" s="105">
        <v>0.45833333333333331</v>
      </c>
      <c r="F96" s="104">
        <v>5</v>
      </c>
      <c r="G96" s="330" t="str">
        <f>VLOOKUP($F96,$T$4:$V$14,2,FALSE)</f>
        <v>舞FierdFC</v>
      </c>
      <c r="H96" s="331"/>
      <c r="I96" s="106">
        <v>1</v>
      </c>
      <c r="J96" s="106" t="s">
        <v>422</v>
      </c>
      <c r="K96" s="106">
        <v>5</v>
      </c>
      <c r="L96" s="330" t="str">
        <f>VLOOKUP($N96,$T$4:$V$14,2,FALSE)</f>
        <v>鳥屋野中2nd</v>
      </c>
      <c r="M96" s="331"/>
      <c r="N96" s="107">
        <v>6</v>
      </c>
      <c r="O96" s="108" t="str">
        <f>G95</f>
        <v>新津第一中</v>
      </c>
      <c r="P96" s="109" t="str">
        <f>L95</f>
        <v>石山中</v>
      </c>
      <c r="R96" s="231" t="s">
        <v>77</v>
      </c>
      <c r="S96" s="231"/>
    </row>
    <row r="97" spans="1:19" x14ac:dyDescent="0.7">
      <c r="A97" s="84"/>
      <c r="B97" s="94"/>
      <c r="C97" s="95" t="s">
        <v>146</v>
      </c>
      <c r="D97" s="87"/>
      <c r="E97" s="88"/>
      <c r="F97" s="87"/>
      <c r="G97" s="333" t="str">
        <f>VLOOKUP($F97,$T$4:$V$14,2,FALSE)</f>
        <v>…</v>
      </c>
      <c r="H97" s="334"/>
      <c r="I97" s="219"/>
      <c r="J97" s="219" t="s">
        <v>422</v>
      </c>
      <c r="K97" s="219"/>
      <c r="L97" s="333" t="str">
        <f>VLOOKUP($N97,$T$4:$V$14,2,FALSE)</f>
        <v>…</v>
      </c>
      <c r="M97" s="334"/>
      <c r="N97" s="220"/>
      <c r="O97" s="92"/>
      <c r="P97" s="93"/>
      <c r="R97" s="231" t="s">
        <v>13</v>
      </c>
      <c r="S97" s="231" t="s">
        <v>87</v>
      </c>
    </row>
    <row r="98" spans="1:19" x14ac:dyDescent="0.7">
      <c r="A98" s="80"/>
      <c r="B98" s="94"/>
      <c r="C98" s="95"/>
      <c r="D98" s="96"/>
      <c r="E98" s="97"/>
      <c r="F98" s="96"/>
      <c r="G98" s="328" t="str">
        <f>VLOOKUP($F98,$T$4:$V$14,2,FALSE)</f>
        <v>…</v>
      </c>
      <c r="H98" s="329"/>
      <c r="I98" s="98"/>
      <c r="J98" s="98" t="s">
        <v>422</v>
      </c>
      <c r="K98" s="98"/>
      <c r="L98" s="328" t="str">
        <f>VLOOKUP($N98,$T$4:$V$14,2,FALSE)</f>
        <v>…</v>
      </c>
      <c r="M98" s="329"/>
      <c r="N98" s="99"/>
      <c r="O98" s="100"/>
      <c r="P98" s="101"/>
      <c r="R98" s="231" t="s">
        <v>79</v>
      </c>
      <c r="S98" s="231"/>
    </row>
    <row r="99" spans="1:19" x14ac:dyDescent="0.7">
      <c r="A99" s="80"/>
      <c r="B99" s="102"/>
      <c r="C99" s="103"/>
      <c r="D99" s="104"/>
      <c r="E99" s="105"/>
      <c r="F99" s="104"/>
      <c r="G99" s="330" t="str">
        <f>VLOOKUP($F99,$T$4:$V$14,2,FALSE)</f>
        <v>…</v>
      </c>
      <c r="H99" s="331"/>
      <c r="I99" s="106"/>
      <c r="J99" s="106" t="s">
        <v>422</v>
      </c>
      <c r="K99" s="106"/>
      <c r="L99" s="330" t="str">
        <f>VLOOKUP($N99,$T$4:$V$14,2,FALSE)</f>
        <v>…</v>
      </c>
      <c r="M99" s="331"/>
      <c r="N99" s="107"/>
      <c r="O99" s="108"/>
      <c r="P99" s="109"/>
      <c r="R99" s="231" t="s">
        <v>81</v>
      </c>
      <c r="S99" s="231"/>
    </row>
    <row r="100" spans="1:19" x14ac:dyDescent="0.7">
      <c r="B100" s="80"/>
      <c r="C100" s="80"/>
      <c r="D100" s="80"/>
      <c r="E100" s="80"/>
      <c r="F100" s="332" t="s">
        <v>432</v>
      </c>
      <c r="G100" s="332"/>
      <c r="H100" s="332"/>
      <c r="I100" s="332"/>
      <c r="J100" s="332"/>
      <c r="K100" s="332"/>
      <c r="L100" s="332"/>
      <c r="M100" s="332"/>
      <c r="N100" s="332"/>
      <c r="O100" s="116"/>
      <c r="P100" s="78"/>
      <c r="R100" s="230"/>
      <c r="S100" s="230"/>
    </row>
    <row r="101" spans="1:19" x14ac:dyDescent="0.7">
      <c r="A101" s="78"/>
      <c r="B101" s="170" t="s">
        <v>141</v>
      </c>
      <c r="C101" s="171" t="s">
        <v>142</v>
      </c>
      <c r="D101" s="352" t="s">
        <v>143</v>
      </c>
      <c r="E101" s="353"/>
      <c r="F101" s="354" t="s">
        <v>144</v>
      </c>
      <c r="G101" s="355"/>
      <c r="H101" s="355"/>
      <c r="I101" s="355"/>
      <c r="J101" s="355"/>
      <c r="K101" s="355"/>
      <c r="L101" s="355"/>
      <c r="M101" s="355"/>
      <c r="N101" s="356"/>
      <c r="O101" s="350" t="s">
        <v>145</v>
      </c>
      <c r="P101" s="351"/>
      <c r="R101" s="230"/>
      <c r="S101" s="230"/>
    </row>
    <row r="102" spans="1:19" x14ac:dyDescent="0.7">
      <c r="A102" s="84"/>
      <c r="B102" s="85">
        <v>43282</v>
      </c>
      <c r="C102" s="86" t="s">
        <v>146</v>
      </c>
      <c r="D102" s="89" t="s">
        <v>236</v>
      </c>
      <c r="E102" s="221">
        <v>0.41666666666666669</v>
      </c>
      <c r="F102" s="89">
        <v>3</v>
      </c>
      <c r="G102" s="347" t="str">
        <f>VLOOKUP($F102,$T$4:$V$14,2,FALSE)</f>
        <v>フリーダム新潟</v>
      </c>
      <c r="H102" s="348"/>
      <c r="I102" s="90">
        <v>2</v>
      </c>
      <c r="J102" s="90" t="s">
        <v>422</v>
      </c>
      <c r="K102" s="90">
        <v>1</v>
      </c>
      <c r="L102" s="349" t="str">
        <f>VLOOKUP($N102,$T$4:$V$14,2,FALSE)</f>
        <v>ROUSE新潟2nd</v>
      </c>
      <c r="M102" s="348"/>
      <c r="N102" s="91">
        <v>7</v>
      </c>
      <c r="O102" s="222" t="str">
        <f>G104</f>
        <v>LOCUS新潟FC</v>
      </c>
      <c r="P102" s="223" t="str">
        <f>L104</f>
        <v>舞FierdFC</v>
      </c>
      <c r="R102" s="231" t="s">
        <v>76</v>
      </c>
      <c r="S102" s="231" t="s">
        <v>84</v>
      </c>
    </row>
    <row r="103" spans="1:19" x14ac:dyDescent="0.7">
      <c r="A103" s="84"/>
      <c r="B103" s="94"/>
      <c r="C103" s="232"/>
      <c r="D103" s="96" t="s">
        <v>237</v>
      </c>
      <c r="E103" s="97">
        <v>0.47916666666666669</v>
      </c>
      <c r="F103" s="96">
        <v>2</v>
      </c>
      <c r="G103" s="328" t="str">
        <f>VLOOKUP($F103,$T$4:$V$14,2,FALSE)</f>
        <v>坂井輪中</v>
      </c>
      <c r="H103" s="329"/>
      <c r="I103" s="98">
        <v>1</v>
      </c>
      <c r="J103" s="98" t="s">
        <v>422</v>
      </c>
      <c r="K103" s="98">
        <v>2</v>
      </c>
      <c r="L103" s="328" t="str">
        <f>VLOOKUP($N103,$T$4:$V$14,2,FALSE)</f>
        <v>鳥屋野中2nd</v>
      </c>
      <c r="M103" s="329"/>
      <c r="N103" s="99">
        <v>6</v>
      </c>
      <c r="O103" s="100" t="str">
        <f>G102</f>
        <v>フリーダム新潟</v>
      </c>
      <c r="P103" s="101" t="str">
        <f>L102</f>
        <v>ROUSE新潟2nd</v>
      </c>
      <c r="R103" s="231" t="s">
        <v>77</v>
      </c>
      <c r="S103" s="231" t="s">
        <v>85</v>
      </c>
    </row>
    <row r="104" spans="1:19" x14ac:dyDescent="0.7">
      <c r="A104" s="84"/>
      <c r="B104" s="94"/>
      <c r="C104" s="103"/>
      <c r="D104" s="224" t="s">
        <v>429</v>
      </c>
      <c r="E104" s="225">
        <v>0.54166666666666663</v>
      </c>
      <c r="F104" s="224">
        <v>1</v>
      </c>
      <c r="G104" s="379" t="str">
        <f>VLOOKUP($F104,$T$4:$V$14,2,FALSE)</f>
        <v>LOCUS新潟FC</v>
      </c>
      <c r="H104" s="380"/>
      <c r="I104" s="106">
        <v>6</v>
      </c>
      <c r="J104" s="106" t="s">
        <v>422</v>
      </c>
      <c r="K104" s="106">
        <v>0</v>
      </c>
      <c r="L104" s="379" t="str">
        <f>VLOOKUP($N104,$T$4:$V$14,2,FALSE)</f>
        <v>舞FierdFC</v>
      </c>
      <c r="M104" s="380"/>
      <c r="N104" s="227">
        <v>5</v>
      </c>
      <c r="O104" s="228" t="str">
        <f>G103</f>
        <v>坂井輪中</v>
      </c>
      <c r="P104" s="229" t="str">
        <f>L103</f>
        <v>鳥屋野中2nd</v>
      </c>
      <c r="R104" s="231" t="s">
        <v>13</v>
      </c>
      <c r="S104" s="231"/>
    </row>
    <row r="105" spans="1:19" x14ac:dyDescent="0.7">
      <c r="A105" s="80"/>
      <c r="B105" s="94"/>
      <c r="C105" s="95"/>
      <c r="D105" s="87"/>
      <c r="E105" s="88"/>
      <c r="F105" s="87"/>
      <c r="G105" s="333" t="str">
        <f>VLOOKUP($F105,$T$4:$V$14,2,FALSE)</f>
        <v>…</v>
      </c>
      <c r="H105" s="334"/>
      <c r="I105" s="219"/>
      <c r="J105" s="219" t="s">
        <v>422</v>
      </c>
      <c r="K105" s="219"/>
      <c r="L105" s="333" t="str">
        <f>VLOOKUP($N105,$T$4:$V$14,2,FALSE)</f>
        <v>…</v>
      </c>
      <c r="M105" s="334"/>
      <c r="N105" s="220"/>
      <c r="O105" s="92"/>
      <c r="P105" s="93"/>
      <c r="R105" s="231"/>
      <c r="S105" s="231"/>
    </row>
    <row r="106" spans="1:19" x14ac:dyDescent="0.7">
      <c r="A106" s="80"/>
      <c r="B106" s="102"/>
      <c r="C106" s="103"/>
      <c r="D106" s="104"/>
      <c r="E106" s="105"/>
      <c r="F106" s="104"/>
      <c r="G106" s="330" t="str">
        <f>VLOOKUP($F106,$T$4:$V$14,2,FALSE)</f>
        <v>…</v>
      </c>
      <c r="H106" s="331"/>
      <c r="I106" s="106"/>
      <c r="J106" s="106" t="s">
        <v>422</v>
      </c>
      <c r="K106" s="106"/>
      <c r="L106" s="330" t="str">
        <f>VLOOKUP($N106,$T$4:$V$14,2,FALSE)</f>
        <v>…</v>
      </c>
      <c r="M106" s="331"/>
      <c r="N106" s="107"/>
      <c r="O106" s="108"/>
      <c r="P106" s="109"/>
      <c r="R106" s="231" t="s">
        <v>81</v>
      </c>
      <c r="S106" s="231"/>
    </row>
    <row r="107" spans="1:19" x14ac:dyDescent="0.7">
      <c r="B107" s="78"/>
      <c r="C107" s="80"/>
      <c r="D107" s="80"/>
      <c r="E107" s="80"/>
      <c r="F107" s="332" t="s">
        <v>220</v>
      </c>
      <c r="G107" s="332"/>
      <c r="H107" s="332"/>
      <c r="I107" s="332"/>
      <c r="J107" s="332"/>
      <c r="K107" s="332"/>
      <c r="L107" s="332"/>
      <c r="M107" s="332"/>
      <c r="N107" s="332"/>
      <c r="O107" s="80"/>
      <c r="P107" s="80"/>
      <c r="R107" s="230"/>
      <c r="S107" s="230"/>
    </row>
    <row r="108" spans="1:19" x14ac:dyDescent="0.7">
      <c r="A108" s="78"/>
      <c r="B108" s="166" t="s">
        <v>141</v>
      </c>
      <c r="C108" s="167" t="s">
        <v>142</v>
      </c>
      <c r="D108" s="359" t="s">
        <v>143</v>
      </c>
      <c r="E108" s="360"/>
      <c r="F108" s="361" t="s">
        <v>144</v>
      </c>
      <c r="G108" s="362"/>
      <c r="H108" s="362"/>
      <c r="I108" s="362"/>
      <c r="J108" s="362"/>
      <c r="K108" s="362"/>
      <c r="L108" s="362"/>
      <c r="M108" s="362"/>
      <c r="N108" s="363"/>
      <c r="O108" s="357" t="s">
        <v>145</v>
      </c>
      <c r="P108" s="358"/>
      <c r="R108" s="230"/>
      <c r="S108" s="230"/>
    </row>
    <row r="109" spans="1:19" x14ac:dyDescent="0.7">
      <c r="A109" s="84"/>
      <c r="B109" s="184">
        <v>43302</v>
      </c>
      <c r="C109" s="185" t="s">
        <v>146</v>
      </c>
      <c r="D109" s="188"/>
      <c r="E109" s="233"/>
      <c r="F109" s="188"/>
      <c r="G109" s="374" t="str">
        <f>VLOOKUP($F109,$T$4:$V$14,2,FALSE)</f>
        <v>…</v>
      </c>
      <c r="H109" s="375"/>
      <c r="I109" s="189"/>
      <c r="J109" s="189" t="s">
        <v>422</v>
      </c>
      <c r="K109" s="189"/>
      <c r="L109" s="376" t="str">
        <f>VLOOKUP($N109,$T$4:$V$14,2,FALSE)</f>
        <v>…</v>
      </c>
      <c r="M109" s="375"/>
      <c r="N109" s="190"/>
      <c r="O109" s="234" t="str">
        <f>G110</f>
        <v>…</v>
      </c>
      <c r="P109" s="235" t="str">
        <f>L110</f>
        <v>…</v>
      </c>
      <c r="R109" s="231" t="s">
        <v>76</v>
      </c>
      <c r="S109" s="231"/>
    </row>
    <row r="110" spans="1:19" x14ac:dyDescent="0.7">
      <c r="A110" s="84"/>
      <c r="B110" s="193"/>
      <c r="C110" s="194"/>
      <c r="D110" s="195"/>
      <c r="E110" s="196"/>
      <c r="F110" s="195"/>
      <c r="G110" s="368" t="str">
        <f>VLOOKUP($F110,$T$4:$V$14,2,FALSE)</f>
        <v>…</v>
      </c>
      <c r="H110" s="369"/>
      <c r="I110" s="197"/>
      <c r="J110" s="197" t="s">
        <v>422</v>
      </c>
      <c r="K110" s="197"/>
      <c r="L110" s="368" t="str">
        <f>VLOOKUP($N110,$T$4:$V$14,2,FALSE)</f>
        <v>…</v>
      </c>
      <c r="M110" s="369"/>
      <c r="N110" s="198"/>
      <c r="O110" s="199"/>
      <c r="P110" s="200"/>
      <c r="R110" s="231"/>
      <c r="S110" s="231"/>
    </row>
    <row r="111" spans="1:19" x14ac:dyDescent="0.7">
      <c r="A111" s="84"/>
      <c r="B111" s="193"/>
      <c r="C111" s="194"/>
      <c r="D111" s="186"/>
      <c r="E111" s="187"/>
      <c r="F111" s="186"/>
      <c r="G111" s="377" t="str">
        <f>VLOOKUP($F111,$T$4:$V$14,2,FALSE)</f>
        <v>…</v>
      </c>
      <c r="H111" s="378"/>
      <c r="I111" s="236"/>
      <c r="J111" s="236" t="s">
        <v>422</v>
      </c>
      <c r="K111" s="236"/>
      <c r="L111" s="377" t="str">
        <f>VLOOKUP($N111,$T$4:$V$14,2,FALSE)</f>
        <v>…</v>
      </c>
      <c r="M111" s="378"/>
      <c r="N111" s="237"/>
      <c r="O111" s="191"/>
      <c r="P111" s="192"/>
      <c r="R111" s="231"/>
      <c r="S111" s="231"/>
    </row>
    <row r="112" spans="1:19" x14ac:dyDescent="0.7">
      <c r="A112" s="84"/>
      <c r="B112" s="193"/>
      <c r="C112" s="194"/>
      <c r="D112" s="195"/>
      <c r="E112" s="196"/>
      <c r="F112" s="195"/>
      <c r="G112" s="368" t="str">
        <f>VLOOKUP($F112,$T$4:$V$14,2,FALSE)</f>
        <v>…</v>
      </c>
      <c r="H112" s="369"/>
      <c r="I112" s="197"/>
      <c r="J112" s="197" t="s">
        <v>422</v>
      </c>
      <c r="K112" s="197"/>
      <c r="L112" s="368" t="str">
        <f>VLOOKUP($N112,$T$4:$V$14,2,FALSE)</f>
        <v>…</v>
      </c>
      <c r="M112" s="369"/>
      <c r="N112" s="198"/>
      <c r="O112" s="199"/>
      <c r="P112" s="200"/>
      <c r="R112" s="231"/>
      <c r="S112" s="231" t="s">
        <v>122</v>
      </c>
    </row>
    <row r="113" spans="1:19" x14ac:dyDescent="0.7">
      <c r="A113" s="80"/>
      <c r="B113" s="201"/>
      <c r="C113" s="202"/>
      <c r="D113" s="203"/>
      <c r="E113" s="204"/>
      <c r="F113" s="203"/>
      <c r="G113" s="370" t="str">
        <f>VLOOKUP($F113,$T$4:$V$14,2,FALSE)</f>
        <v>…</v>
      </c>
      <c r="H113" s="371"/>
      <c r="I113" s="205"/>
      <c r="J113" s="205" t="s">
        <v>422</v>
      </c>
      <c r="K113" s="205"/>
      <c r="L113" s="370" t="str">
        <f>VLOOKUP($N113,$T$4:$V$14,2,FALSE)</f>
        <v>…</v>
      </c>
      <c r="M113" s="371"/>
      <c r="N113" s="206"/>
      <c r="O113" s="207"/>
      <c r="P113" s="208"/>
      <c r="R113" s="231" t="s">
        <v>81</v>
      </c>
      <c r="S113" s="231"/>
    </row>
    <row r="114" spans="1:19" x14ac:dyDescent="0.7">
      <c r="A114" s="80"/>
      <c r="B114" s="78"/>
      <c r="C114" s="116"/>
      <c r="D114" s="80"/>
      <c r="E114" s="80"/>
      <c r="F114" s="332" t="s">
        <v>435</v>
      </c>
      <c r="G114" s="332"/>
      <c r="H114" s="332"/>
      <c r="I114" s="332"/>
      <c r="J114" s="332"/>
      <c r="K114" s="332"/>
      <c r="L114" s="332"/>
      <c r="M114" s="332"/>
      <c r="N114" s="332"/>
      <c r="O114" s="80"/>
      <c r="P114" s="80"/>
      <c r="R114" s="230"/>
      <c r="S114" s="230"/>
    </row>
    <row r="115" spans="1:19" x14ac:dyDescent="0.7">
      <c r="A115" s="78"/>
      <c r="B115" s="170" t="s">
        <v>141</v>
      </c>
      <c r="C115" s="171" t="s">
        <v>142</v>
      </c>
      <c r="D115" s="352" t="s">
        <v>143</v>
      </c>
      <c r="E115" s="353"/>
      <c r="F115" s="354" t="s">
        <v>144</v>
      </c>
      <c r="G115" s="355"/>
      <c r="H115" s="355"/>
      <c r="I115" s="355"/>
      <c r="J115" s="355"/>
      <c r="K115" s="355"/>
      <c r="L115" s="355"/>
      <c r="M115" s="355"/>
      <c r="N115" s="356"/>
      <c r="O115" s="350" t="s">
        <v>145</v>
      </c>
      <c r="P115" s="351"/>
      <c r="R115" s="230"/>
      <c r="S115" s="230"/>
    </row>
    <row r="116" spans="1:19" x14ac:dyDescent="0.7">
      <c r="A116" s="84"/>
      <c r="B116" s="85">
        <v>43303</v>
      </c>
      <c r="C116" s="86" t="s">
        <v>427</v>
      </c>
      <c r="D116" s="89" t="s">
        <v>236</v>
      </c>
      <c r="E116" s="221">
        <v>0.625</v>
      </c>
      <c r="F116" s="89">
        <v>5</v>
      </c>
      <c r="G116" s="347" t="str">
        <f>VLOOKUP($F116,$T$4:$V$14,2,FALSE)</f>
        <v>舞FierdFC</v>
      </c>
      <c r="H116" s="348"/>
      <c r="I116" s="90">
        <v>0</v>
      </c>
      <c r="J116" s="90" t="s">
        <v>422</v>
      </c>
      <c r="K116" s="90">
        <v>10</v>
      </c>
      <c r="L116" s="349" t="str">
        <f>VLOOKUP($N116,$T$4:$V$14,2,FALSE)</f>
        <v>F.THREE 3rd</v>
      </c>
      <c r="M116" s="348"/>
      <c r="N116" s="91">
        <v>9</v>
      </c>
      <c r="O116" s="222" t="str">
        <f>G117</f>
        <v>ROUSE新潟2nd</v>
      </c>
      <c r="P116" s="223" t="str">
        <f>L117</f>
        <v>エボルブFC 3rd</v>
      </c>
      <c r="R116" s="231" t="s">
        <v>76</v>
      </c>
      <c r="S116" s="231"/>
    </row>
    <row r="117" spans="1:19" x14ac:dyDescent="0.7">
      <c r="A117" s="84"/>
      <c r="B117" s="94"/>
      <c r="C117" s="103"/>
      <c r="D117" s="104" t="s">
        <v>237</v>
      </c>
      <c r="E117" s="105">
        <v>0.6875</v>
      </c>
      <c r="F117" s="104">
        <v>7</v>
      </c>
      <c r="G117" s="330" t="str">
        <f>VLOOKUP($F117,$T$4:$V$14,2,FALSE)</f>
        <v>ROUSE新潟2nd</v>
      </c>
      <c r="H117" s="331"/>
      <c r="I117" s="106">
        <v>4</v>
      </c>
      <c r="J117" s="106" t="s">
        <v>422</v>
      </c>
      <c r="K117" s="106">
        <v>1</v>
      </c>
      <c r="L117" s="330" t="str">
        <f>VLOOKUP($N117,$T$4:$V$14,2,FALSE)</f>
        <v>エボルブFC 3rd</v>
      </c>
      <c r="M117" s="331"/>
      <c r="N117" s="107">
        <v>10</v>
      </c>
      <c r="O117" s="108" t="str">
        <f>G116</f>
        <v>舞FierdFC</v>
      </c>
      <c r="P117" s="109" t="str">
        <f>L116</f>
        <v>F.THREE 3rd</v>
      </c>
      <c r="R117" s="231"/>
      <c r="S117" s="231" t="s">
        <v>85</v>
      </c>
    </row>
    <row r="118" spans="1:19" x14ac:dyDescent="0.7">
      <c r="A118" s="84"/>
      <c r="B118" s="94"/>
      <c r="C118" s="95"/>
      <c r="D118" s="87"/>
      <c r="E118" s="88"/>
      <c r="F118" s="87"/>
      <c r="G118" s="333" t="str">
        <f>VLOOKUP($F118,$T$4:$V$14,2,FALSE)</f>
        <v>…</v>
      </c>
      <c r="H118" s="334"/>
      <c r="I118" s="219"/>
      <c r="J118" s="219" t="s">
        <v>422</v>
      </c>
      <c r="K118" s="219"/>
      <c r="L118" s="333" t="str">
        <f>VLOOKUP($N118,$T$4:$V$14,2,FALSE)</f>
        <v>…</v>
      </c>
      <c r="M118" s="334"/>
      <c r="N118" s="220"/>
      <c r="O118" s="92"/>
      <c r="P118" s="93"/>
      <c r="R118" s="231" t="s">
        <v>13</v>
      </c>
      <c r="S118" s="231"/>
    </row>
    <row r="119" spans="1:19" x14ac:dyDescent="0.7">
      <c r="A119" s="84"/>
      <c r="B119" s="94"/>
      <c r="C119" s="95"/>
      <c r="D119" s="96"/>
      <c r="E119" s="97"/>
      <c r="F119" s="96"/>
      <c r="G119" s="328" t="str">
        <f>VLOOKUP($F119,$T$4:$V$14,2,FALSE)</f>
        <v>…</v>
      </c>
      <c r="H119" s="329"/>
      <c r="I119" s="98"/>
      <c r="J119" s="98" t="s">
        <v>422</v>
      </c>
      <c r="K119" s="98"/>
      <c r="L119" s="328" t="str">
        <f>VLOOKUP($N119,$T$4:$V$14,2,FALSE)</f>
        <v>…</v>
      </c>
      <c r="M119" s="329"/>
      <c r="N119" s="99"/>
      <c r="O119" s="100"/>
      <c r="P119" s="101"/>
      <c r="R119" s="231"/>
      <c r="S119" s="231" t="s">
        <v>122</v>
      </c>
    </row>
    <row r="120" spans="1:19" x14ac:dyDescent="0.7">
      <c r="A120" s="80"/>
      <c r="B120" s="102"/>
      <c r="C120" s="103"/>
      <c r="D120" s="104"/>
      <c r="E120" s="105"/>
      <c r="F120" s="104"/>
      <c r="G120" s="330" t="str">
        <f>VLOOKUP($F120,$T$4:$V$14,2,FALSE)</f>
        <v>…</v>
      </c>
      <c r="H120" s="331"/>
      <c r="I120" s="106"/>
      <c r="J120" s="106" t="s">
        <v>422</v>
      </c>
      <c r="K120" s="106"/>
      <c r="L120" s="330" t="str">
        <f>VLOOKUP($N120,$T$4:$V$14,2,FALSE)</f>
        <v>…</v>
      </c>
      <c r="M120" s="331"/>
      <c r="N120" s="107"/>
      <c r="O120" s="108"/>
      <c r="P120" s="109"/>
      <c r="R120" s="231" t="s">
        <v>81</v>
      </c>
      <c r="S120" s="231" t="s">
        <v>421</v>
      </c>
    </row>
    <row r="121" spans="1:19" x14ac:dyDescent="0.7">
      <c r="A121" s="80"/>
      <c r="B121" s="78"/>
      <c r="C121" s="116"/>
      <c r="D121" s="80"/>
      <c r="E121" s="80"/>
      <c r="F121" s="332" t="s">
        <v>436</v>
      </c>
      <c r="G121" s="332"/>
      <c r="H121" s="332"/>
      <c r="I121" s="332"/>
      <c r="J121" s="332"/>
      <c r="K121" s="332"/>
      <c r="L121" s="332"/>
      <c r="M121" s="332"/>
      <c r="N121" s="332"/>
      <c r="O121" s="80"/>
      <c r="P121" s="80"/>
      <c r="R121" s="230"/>
      <c r="S121" s="230"/>
    </row>
    <row r="122" spans="1:19" x14ac:dyDescent="0.7">
      <c r="A122" s="78"/>
      <c r="B122" s="166" t="s">
        <v>141</v>
      </c>
      <c r="C122" s="167" t="s">
        <v>142</v>
      </c>
      <c r="D122" s="359" t="s">
        <v>143</v>
      </c>
      <c r="E122" s="360"/>
      <c r="F122" s="361" t="s">
        <v>144</v>
      </c>
      <c r="G122" s="362"/>
      <c r="H122" s="362"/>
      <c r="I122" s="362"/>
      <c r="J122" s="362"/>
      <c r="K122" s="362"/>
      <c r="L122" s="362"/>
      <c r="M122" s="362"/>
      <c r="N122" s="363"/>
      <c r="O122" s="357" t="s">
        <v>145</v>
      </c>
      <c r="P122" s="358"/>
      <c r="R122" s="230"/>
      <c r="S122" s="230"/>
    </row>
    <row r="123" spans="1:19" x14ac:dyDescent="0.7">
      <c r="A123" s="84"/>
      <c r="B123" s="85">
        <v>43316</v>
      </c>
      <c r="C123" s="86" t="s">
        <v>146</v>
      </c>
      <c r="D123" s="89" t="s">
        <v>236</v>
      </c>
      <c r="E123" s="221">
        <v>0.75</v>
      </c>
      <c r="F123" s="89">
        <v>2</v>
      </c>
      <c r="G123" s="347" t="str">
        <f>VLOOKUP($F123,$T$4:$V$14,2,FALSE)</f>
        <v>坂井輪中</v>
      </c>
      <c r="H123" s="348"/>
      <c r="I123" s="90">
        <v>12</v>
      </c>
      <c r="J123" s="90" t="s">
        <v>422</v>
      </c>
      <c r="K123" s="90">
        <v>0</v>
      </c>
      <c r="L123" s="349" t="str">
        <f>VLOOKUP($N123,$T$4:$V$14,2,FALSE)</f>
        <v>石山中</v>
      </c>
      <c r="M123" s="348"/>
      <c r="N123" s="91">
        <v>8</v>
      </c>
      <c r="O123" s="222" t="str">
        <f>G124</f>
        <v>ROUSE新潟2nd</v>
      </c>
      <c r="P123" s="223" t="str">
        <f>L124</f>
        <v>F.THREE 3rd</v>
      </c>
      <c r="R123" s="231" t="s">
        <v>76</v>
      </c>
      <c r="S123" s="231" t="s">
        <v>84</v>
      </c>
    </row>
    <row r="124" spans="1:19" x14ac:dyDescent="0.7">
      <c r="A124" s="84"/>
      <c r="B124" s="94"/>
      <c r="C124" s="103"/>
      <c r="D124" s="104" t="s">
        <v>237</v>
      </c>
      <c r="E124" s="105">
        <v>0.8125</v>
      </c>
      <c r="F124" s="104">
        <v>7</v>
      </c>
      <c r="G124" s="330" t="str">
        <f>VLOOKUP($F124,$T$4:$V$14,2,FALSE)</f>
        <v>ROUSE新潟2nd</v>
      </c>
      <c r="H124" s="331"/>
      <c r="I124" s="106">
        <v>1</v>
      </c>
      <c r="J124" s="106" t="s">
        <v>422</v>
      </c>
      <c r="K124" s="106">
        <v>6</v>
      </c>
      <c r="L124" s="330" t="str">
        <f>VLOOKUP($N124,$T$4:$V$14,2,FALSE)</f>
        <v>F.THREE 3rd</v>
      </c>
      <c r="M124" s="331"/>
      <c r="N124" s="107">
        <v>9</v>
      </c>
      <c r="O124" s="108" t="str">
        <f>G123</f>
        <v>坂井輪中</v>
      </c>
      <c r="P124" s="109" t="str">
        <f>L123</f>
        <v>石山中</v>
      </c>
      <c r="R124" s="231" t="s">
        <v>77</v>
      </c>
      <c r="S124" s="231" t="s">
        <v>85</v>
      </c>
    </row>
    <row r="125" spans="1:19" x14ac:dyDescent="0.7">
      <c r="A125" s="80"/>
      <c r="B125" s="94"/>
      <c r="C125" s="95" t="s">
        <v>132</v>
      </c>
      <c r="D125" s="87"/>
      <c r="E125" s="88"/>
      <c r="F125" s="87"/>
      <c r="G125" s="333" t="str">
        <f>VLOOKUP($F125,$T$4:$V$14,2,FALSE)</f>
        <v>…</v>
      </c>
      <c r="H125" s="334"/>
      <c r="I125" s="219"/>
      <c r="J125" s="219" t="s">
        <v>422</v>
      </c>
      <c r="K125" s="219"/>
      <c r="L125" s="333" t="str">
        <f>VLOOKUP($N125,$T$4:$V$14,2,FALSE)</f>
        <v>…</v>
      </c>
      <c r="M125" s="334"/>
      <c r="N125" s="220"/>
      <c r="O125" s="92"/>
      <c r="P125" s="93"/>
      <c r="R125" s="231" t="s">
        <v>13</v>
      </c>
      <c r="S125" s="231" t="s">
        <v>87</v>
      </c>
    </row>
    <row r="126" spans="1:19" x14ac:dyDescent="0.7">
      <c r="A126" s="84"/>
      <c r="B126" s="94"/>
      <c r="C126" s="95"/>
      <c r="D126" s="96"/>
      <c r="E126" s="97"/>
      <c r="F126" s="96"/>
      <c r="G126" s="328" t="str">
        <f>VLOOKUP($F126,$T$4:$V$14,2,FALSE)</f>
        <v>…</v>
      </c>
      <c r="H126" s="329"/>
      <c r="I126" s="98"/>
      <c r="J126" s="98" t="s">
        <v>422</v>
      </c>
      <c r="K126" s="98"/>
      <c r="L126" s="328" t="str">
        <f>VLOOKUP($N126,$T$4:$V$14,2,FALSE)</f>
        <v>…</v>
      </c>
      <c r="M126" s="329"/>
      <c r="N126" s="99"/>
      <c r="O126" s="100"/>
      <c r="P126" s="101"/>
      <c r="R126" s="231" t="s">
        <v>79</v>
      </c>
      <c r="S126" s="231" t="s">
        <v>122</v>
      </c>
    </row>
    <row r="127" spans="1:19" x14ac:dyDescent="0.7">
      <c r="A127" s="80"/>
      <c r="B127" s="102"/>
      <c r="C127" s="103"/>
      <c r="D127" s="104"/>
      <c r="E127" s="105"/>
      <c r="F127" s="104"/>
      <c r="G127" s="330" t="str">
        <f>VLOOKUP($F127,$T$4:$V$14,2,FALSE)</f>
        <v>…</v>
      </c>
      <c r="H127" s="331"/>
      <c r="I127" s="106"/>
      <c r="J127" s="106" t="s">
        <v>422</v>
      </c>
      <c r="K127" s="106"/>
      <c r="L127" s="330" t="str">
        <f>VLOOKUP($N127,$T$4:$V$14,2,FALSE)</f>
        <v>…</v>
      </c>
      <c r="M127" s="331"/>
      <c r="N127" s="107"/>
      <c r="O127" s="108"/>
      <c r="P127" s="109"/>
      <c r="R127" s="231" t="s">
        <v>81</v>
      </c>
      <c r="S127" s="231"/>
    </row>
    <row r="128" spans="1:19" x14ac:dyDescent="0.7">
      <c r="A128" s="80"/>
      <c r="B128" s="78"/>
      <c r="C128" s="80"/>
      <c r="D128" s="80"/>
      <c r="E128" s="80"/>
      <c r="F128" s="332" t="s">
        <v>437</v>
      </c>
      <c r="G128" s="332"/>
      <c r="H128" s="332"/>
      <c r="I128" s="332"/>
      <c r="J128" s="332"/>
      <c r="K128" s="332"/>
      <c r="L128" s="332"/>
      <c r="M128" s="332"/>
      <c r="N128" s="332"/>
      <c r="O128" s="364">
        <f ca="1">NOW()</f>
        <v>43400.733920486113</v>
      </c>
      <c r="P128" s="365"/>
      <c r="R128" s="230"/>
      <c r="S128" s="230"/>
    </row>
    <row r="129" spans="1:19" x14ac:dyDescent="0.7">
      <c r="A129" s="78"/>
      <c r="B129" s="170" t="s">
        <v>141</v>
      </c>
      <c r="C129" s="171" t="s">
        <v>142</v>
      </c>
      <c r="D129" s="352" t="s">
        <v>143</v>
      </c>
      <c r="E129" s="353"/>
      <c r="F129" s="354" t="s">
        <v>144</v>
      </c>
      <c r="G129" s="355"/>
      <c r="H129" s="355"/>
      <c r="I129" s="355"/>
      <c r="J129" s="355"/>
      <c r="K129" s="355"/>
      <c r="L129" s="355"/>
      <c r="M129" s="355"/>
      <c r="N129" s="356"/>
      <c r="O129" s="350" t="s">
        <v>145</v>
      </c>
      <c r="P129" s="351"/>
      <c r="R129" s="230"/>
      <c r="S129" s="230"/>
    </row>
    <row r="130" spans="1:19" x14ac:dyDescent="0.7">
      <c r="A130" s="84"/>
      <c r="B130" s="85">
        <v>43317</v>
      </c>
      <c r="C130" s="86" t="s">
        <v>427</v>
      </c>
      <c r="D130" s="89" t="s">
        <v>236</v>
      </c>
      <c r="E130" s="221">
        <v>0.625</v>
      </c>
      <c r="F130" s="89">
        <v>4</v>
      </c>
      <c r="G130" s="347" t="str">
        <f>VLOOKUP($F130,$T$4:$V$14,2,FALSE)</f>
        <v>新津第一中</v>
      </c>
      <c r="H130" s="348"/>
      <c r="I130" s="90">
        <v>0</v>
      </c>
      <c r="J130" s="90" t="s">
        <v>422</v>
      </c>
      <c r="K130" s="90">
        <v>0</v>
      </c>
      <c r="L130" s="349" t="str">
        <f>VLOOKUP($N130,$T$4:$V$14,2,FALSE)</f>
        <v>エボルブFC 3rd</v>
      </c>
      <c r="M130" s="348"/>
      <c r="N130" s="91">
        <v>10</v>
      </c>
      <c r="O130" s="222" t="str">
        <f>G131</f>
        <v>坂井輪中</v>
      </c>
      <c r="P130" s="223" t="str">
        <f>L131</f>
        <v>F.THREE 3rd</v>
      </c>
      <c r="R130" s="231" t="s">
        <v>76</v>
      </c>
      <c r="S130" s="231" t="s">
        <v>84</v>
      </c>
    </row>
    <row r="131" spans="1:19" x14ac:dyDescent="0.7">
      <c r="A131" s="84"/>
      <c r="B131" s="94"/>
      <c r="C131" s="103"/>
      <c r="D131" s="104" t="s">
        <v>237</v>
      </c>
      <c r="E131" s="105">
        <v>0.6875</v>
      </c>
      <c r="F131" s="104">
        <v>2</v>
      </c>
      <c r="G131" s="330" t="str">
        <f>VLOOKUP($F131,$T$4:$V$14,2,FALSE)</f>
        <v>坂井輪中</v>
      </c>
      <c r="H131" s="331"/>
      <c r="I131" s="106">
        <v>2</v>
      </c>
      <c r="J131" s="106" t="s">
        <v>422</v>
      </c>
      <c r="K131" s="106">
        <v>1</v>
      </c>
      <c r="L131" s="330" t="str">
        <f>VLOOKUP($N131,$T$4:$V$14,2,FALSE)</f>
        <v>F.THREE 3rd</v>
      </c>
      <c r="M131" s="331"/>
      <c r="N131" s="107">
        <v>9</v>
      </c>
      <c r="O131" s="108" t="str">
        <f>G130</f>
        <v>新津第一中</v>
      </c>
      <c r="P131" s="109" t="str">
        <f>L130</f>
        <v>エボルブFC 3rd</v>
      </c>
      <c r="R131" s="231" t="s">
        <v>77</v>
      </c>
      <c r="S131" s="231"/>
    </row>
    <row r="132" spans="1:19" x14ac:dyDescent="0.7">
      <c r="A132" s="84"/>
      <c r="B132" s="94"/>
      <c r="C132" s="95" t="s">
        <v>146</v>
      </c>
      <c r="D132" s="87"/>
      <c r="E132" s="88"/>
      <c r="F132" s="87"/>
      <c r="G132" s="333" t="str">
        <f>VLOOKUP($F132,$T$4:$V$14,2,FALSE)</f>
        <v>…</v>
      </c>
      <c r="H132" s="334"/>
      <c r="I132" s="219"/>
      <c r="J132" s="219" t="s">
        <v>422</v>
      </c>
      <c r="K132" s="219"/>
      <c r="L132" s="333" t="str">
        <f>VLOOKUP($N132,$T$4:$V$14,2,FALSE)</f>
        <v>…</v>
      </c>
      <c r="M132" s="334"/>
      <c r="N132" s="220"/>
      <c r="O132" s="92"/>
      <c r="P132" s="93"/>
      <c r="R132" s="231" t="s">
        <v>13</v>
      </c>
      <c r="S132" s="231" t="s">
        <v>87</v>
      </c>
    </row>
    <row r="133" spans="1:19" x14ac:dyDescent="0.7">
      <c r="A133" s="80"/>
      <c r="B133" s="94"/>
      <c r="C133" s="95" t="s">
        <v>132</v>
      </c>
      <c r="D133" s="96"/>
      <c r="E133" s="97"/>
      <c r="F133" s="96"/>
      <c r="G133" s="328" t="str">
        <f>VLOOKUP($F133,$T$4:$V$14,2,FALSE)</f>
        <v>…</v>
      </c>
      <c r="H133" s="329"/>
      <c r="I133" s="98"/>
      <c r="J133" s="98" t="s">
        <v>422</v>
      </c>
      <c r="K133" s="98"/>
      <c r="L133" s="328" t="str">
        <f>VLOOKUP($N133,$T$4:$V$14,2,FALSE)</f>
        <v>…</v>
      </c>
      <c r="M133" s="329"/>
      <c r="N133" s="99"/>
      <c r="O133" s="100"/>
      <c r="P133" s="101"/>
      <c r="R133" s="231" t="s">
        <v>79</v>
      </c>
      <c r="S133" s="231" t="s">
        <v>122</v>
      </c>
    </row>
    <row r="134" spans="1:19" x14ac:dyDescent="0.7">
      <c r="A134" s="80"/>
      <c r="B134" s="102"/>
      <c r="C134" s="103"/>
      <c r="D134" s="104"/>
      <c r="E134" s="105"/>
      <c r="F134" s="104"/>
      <c r="G134" s="330" t="str">
        <f>VLOOKUP($F134,$T$4:$V$14,2,FALSE)</f>
        <v>…</v>
      </c>
      <c r="H134" s="331"/>
      <c r="I134" s="106"/>
      <c r="J134" s="106" t="s">
        <v>422</v>
      </c>
      <c r="K134" s="106"/>
      <c r="L134" s="330" t="str">
        <f>VLOOKUP($N134,$T$4:$V$14,2,FALSE)</f>
        <v>…</v>
      </c>
      <c r="M134" s="331"/>
      <c r="N134" s="107"/>
      <c r="O134" s="108"/>
      <c r="P134" s="109"/>
      <c r="R134" s="231" t="s">
        <v>81</v>
      </c>
      <c r="S134" s="231" t="s">
        <v>421</v>
      </c>
    </row>
    <row r="135" spans="1:19" x14ac:dyDescent="0.7">
      <c r="A135" s="80"/>
      <c r="B135" s="80"/>
      <c r="C135" s="80"/>
      <c r="D135" s="80"/>
      <c r="E135" s="80"/>
      <c r="F135" s="332" t="s">
        <v>140</v>
      </c>
      <c r="G135" s="332"/>
      <c r="H135" s="332"/>
      <c r="I135" s="332"/>
      <c r="J135" s="332"/>
      <c r="K135" s="332"/>
      <c r="L135" s="332"/>
      <c r="M135" s="332"/>
      <c r="N135" s="332"/>
      <c r="O135" s="80"/>
      <c r="P135" s="80"/>
      <c r="R135" s="230"/>
      <c r="S135" s="230"/>
    </row>
    <row r="136" spans="1:19" x14ac:dyDescent="0.7">
      <c r="A136" s="78"/>
      <c r="B136" s="166" t="s">
        <v>141</v>
      </c>
      <c r="C136" s="167" t="s">
        <v>142</v>
      </c>
      <c r="D136" s="359" t="s">
        <v>143</v>
      </c>
      <c r="E136" s="360"/>
      <c r="F136" s="361" t="s">
        <v>144</v>
      </c>
      <c r="G136" s="362"/>
      <c r="H136" s="362"/>
      <c r="I136" s="362"/>
      <c r="J136" s="362"/>
      <c r="K136" s="362"/>
      <c r="L136" s="362"/>
      <c r="M136" s="362"/>
      <c r="N136" s="363"/>
      <c r="O136" s="357" t="s">
        <v>145</v>
      </c>
      <c r="P136" s="358"/>
      <c r="R136" s="230"/>
      <c r="S136" s="230"/>
    </row>
    <row r="137" spans="1:19" x14ac:dyDescent="0.7">
      <c r="A137" s="84"/>
      <c r="B137" s="85">
        <v>43323</v>
      </c>
      <c r="C137" s="86" t="s">
        <v>146</v>
      </c>
      <c r="D137" s="89"/>
      <c r="E137" s="221"/>
      <c r="F137" s="89"/>
      <c r="G137" s="347" t="str">
        <f>VLOOKUP($F137,$T$4:$V$14,2,FALSE)</f>
        <v>…</v>
      </c>
      <c r="H137" s="348"/>
      <c r="I137" s="90"/>
      <c r="J137" s="90" t="s">
        <v>422</v>
      </c>
      <c r="K137" s="90"/>
      <c r="L137" s="349" t="str">
        <f>VLOOKUP($N137,$T$4:$V$14,2,FALSE)</f>
        <v>…</v>
      </c>
      <c r="M137" s="348"/>
      <c r="N137" s="91"/>
      <c r="O137" s="222" t="str">
        <f>G138</f>
        <v>…</v>
      </c>
      <c r="P137" s="223" t="str">
        <f>L138</f>
        <v>…</v>
      </c>
      <c r="R137" s="231" t="s">
        <v>76</v>
      </c>
      <c r="S137" s="231" t="s">
        <v>84</v>
      </c>
    </row>
    <row r="138" spans="1:19" x14ac:dyDescent="0.7">
      <c r="A138" s="84"/>
      <c r="B138" s="94"/>
      <c r="C138" s="232"/>
      <c r="D138" s="96"/>
      <c r="E138" s="97"/>
      <c r="F138" s="96"/>
      <c r="G138" s="328" t="str">
        <f>VLOOKUP($F138,$T$4:$V$14,2,FALSE)</f>
        <v>…</v>
      </c>
      <c r="H138" s="329"/>
      <c r="I138" s="98"/>
      <c r="J138" s="98" t="s">
        <v>422</v>
      </c>
      <c r="K138" s="98"/>
      <c r="L138" s="328" t="str">
        <f>VLOOKUP($N138,$T$4:$V$14,2,FALSE)</f>
        <v>…</v>
      </c>
      <c r="M138" s="329"/>
      <c r="N138" s="99"/>
      <c r="O138" s="100" t="str">
        <f>G137</f>
        <v>…</v>
      </c>
      <c r="P138" s="101" t="str">
        <f>L137</f>
        <v>…</v>
      </c>
      <c r="R138" s="231" t="s">
        <v>77</v>
      </c>
      <c r="S138" s="231"/>
    </row>
    <row r="139" spans="1:19" x14ac:dyDescent="0.7">
      <c r="A139" s="84"/>
      <c r="B139" s="94"/>
      <c r="C139" s="95"/>
      <c r="D139" s="87"/>
      <c r="E139" s="88"/>
      <c r="F139" s="87"/>
      <c r="G139" s="333" t="str">
        <f>VLOOKUP($F139,$T$4:$V$14,2,FALSE)</f>
        <v>…</v>
      </c>
      <c r="H139" s="334"/>
      <c r="I139" s="219"/>
      <c r="J139" s="219" t="s">
        <v>422</v>
      </c>
      <c r="K139" s="219"/>
      <c r="L139" s="333" t="str">
        <f>VLOOKUP($N139,$T$4:$V$14,2,FALSE)</f>
        <v>…</v>
      </c>
      <c r="M139" s="334"/>
      <c r="N139" s="220"/>
      <c r="O139" s="92"/>
      <c r="P139" s="93"/>
      <c r="R139" s="231"/>
      <c r="S139" s="231"/>
    </row>
    <row r="140" spans="1:19" x14ac:dyDescent="0.7">
      <c r="A140" s="84"/>
      <c r="B140" s="94"/>
      <c r="C140" s="95"/>
      <c r="D140" s="96"/>
      <c r="E140" s="97"/>
      <c r="F140" s="96"/>
      <c r="G140" s="328" t="str">
        <f>VLOOKUP($F140,$T$4:$V$14,2,FALSE)</f>
        <v>…</v>
      </c>
      <c r="H140" s="329"/>
      <c r="I140" s="98"/>
      <c r="J140" s="98" t="s">
        <v>422</v>
      </c>
      <c r="K140" s="98"/>
      <c r="L140" s="328" t="str">
        <f>VLOOKUP($N140,$T$4:$V$14,2,FALSE)</f>
        <v>…</v>
      </c>
      <c r="M140" s="329"/>
      <c r="N140" s="99"/>
      <c r="O140" s="100"/>
      <c r="P140" s="101"/>
      <c r="R140" s="231"/>
      <c r="S140" s="231"/>
    </row>
    <row r="141" spans="1:19" x14ac:dyDescent="0.7">
      <c r="A141" s="80"/>
      <c r="B141" s="102"/>
      <c r="C141" s="103"/>
      <c r="D141" s="104"/>
      <c r="E141" s="105"/>
      <c r="F141" s="104"/>
      <c r="G141" s="330" t="str">
        <f>VLOOKUP($F141,$T$4:$V$14,2,FALSE)</f>
        <v>…</v>
      </c>
      <c r="H141" s="331"/>
      <c r="I141" s="106"/>
      <c r="J141" s="106" t="s">
        <v>422</v>
      </c>
      <c r="K141" s="106"/>
      <c r="L141" s="330" t="str">
        <f>VLOOKUP($N141,$T$4:$V$14,2,FALSE)</f>
        <v>…</v>
      </c>
      <c r="M141" s="331"/>
      <c r="N141" s="107"/>
      <c r="O141" s="108"/>
      <c r="P141" s="109"/>
      <c r="R141" s="231" t="s">
        <v>81</v>
      </c>
      <c r="S141" s="231"/>
    </row>
    <row r="142" spans="1:19" x14ac:dyDescent="0.7">
      <c r="F142" s="332" t="s">
        <v>140</v>
      </c>
      <c r="G142" s="332"/>
      <c r="H142" s="332"/>
      <c r="I142" s="332"/>
      <c r="J142" s="332"/>
      <c r="K142" s="332"/>
      <c r="L142" s="332"/>
      <c r="M142" s="332"/>
      <c r="N142" s="332"/>
      <c r="R142" s="230"/>
      <c r="S142" s="230"/>
    </row>
    <row r="143" spans="1:19" x14ac:dyDescent="0.7">
      <c r="A143" s="78"/>
      <c r="B143" s="166" t="s">
        <v>141</v>
      </c>
      <c r="C143" s="167" t="s">
        <v>142</v>
      </c>
      <c r="D143" s="359" t="s">
        <v>143</v>
      </c>
      <c r="E143" s="360"/>
      <c r="F143" s="361" t="s">
        <v>144</v>
      </c>
      <c r="G143" s="362"/>
      <c r="H143" s="362"/>
      <c r="I143" s="362"/>
      <c r="J143" s="362"/>
      <c r="K143" s="362"/>
      <c r="L143" s="362"/>
      <c r="M143" s="362"/>
      <c r="N143" s="363"/>
      <c r="O143" s="357" t="s">
        <v>145</v>
      </c>
      <c r="P143" s="358"/>
      <c r="R143" s="230"/>
      <c r="S143" s="230"/>
    </row>
    <row r="144" spans="1:19" x14ac:dyDescent="0.7">
      <c r="A144" s="84"/>
      <c r="B144" s="85">
        <v>43344</v>
      </c>
      <c r="C144" s="86" t="s">
        <v>146</v>
      </c>
      <c r="D144" s="87"/>
      <c r="E144" s="88"/>
      <c r="F144" s="89"/>
      <c r="G144" s="347" t="str">
        <f>VLOOKUP($F144,$T$4:$V$14,2,FALSE)</f>
        <v>…</v>
      </c>
      <c r="H144" s="348"/>
      <c r="I144" s="90"/>
      <c r="J144" s="90" t="s">
        <v>422</v>
      </c>
      <c r="K144" s="90"/>
      <c r="L144" s="349" t="str">
        <f>VLOOKUP($N144,$T$4:$V$14,2,FALSE)</f>
        <v>…</v>
      </c>
      <c r="M144" s="348"/>
      <c r="N144" s="91"/>
      <c r="O144" s="92"/>
      <c r="P144" s="93"/>
      <c r="R144" s="231" t="s">
        <v>76</v>
      </c>
      <c r="S144" s="231"/>
    </row>
    <row r="145" spans="1:19" x14ac:dyDescent="0.7">
      <c r="A145" s="84"/>
      <c r="B145" s="94"/>
      <c r="C145" s="95" t="s">
        <v>132</v>
      </c>
      <c r="D145" s="96"/>
      <c r="E145" s="97"/>
      <c r="F145" s="96"/>
      <c r="G145" s="328" t="str">
        <f>VLOOKUP($F145,$T$4:$V$14,2,FALSE)</f>
        <v>…</v>
      </c>
      <c r="H145" s="329"/>
      <c r="I145" s="98"/>
      <c r="J145" s="98" t="s">
        <v>422</v>
      </c>
      <c r="K145" s="98"/>
      <c r="L145" s="328" t="str">
        <f>VLOOKUP($N145,$T$4:$V$14,2,FALSE)</f>
        <v>…</v>
      </c>
      <c r="M145" s="329"/>
      <c r="N145" s="99"/>
      <c r="O145" s="100"/>
      <c r="P145" s="101"/>
      <c r="R145" s="231"/>
      <c r="S145" s="231"/>
    </row>
    <row r="146" spans="1:19" x14ac:dyDescent="0.7">
      <c r="A146" s="80"/>
      <c r="B146" s="94"/>
      <c r="C146" s="95"/>
      <c r="D146" s="96"/>
      <c r="E146" s="97"/>
      <c r="F146" s="96"/>
      <c r="G146" s="328" t="str">
        <f>VLOOKUP($F146,$T$4:$V$14,2,FALSE)</f>
        <v>…</v>
      </c>
      <c r="H146" s="329"/>
      <c r="I146" s="98"/>
      <c r="J146" s="98" t="s">
        <v>422</v>
      </c>
      <c r="K146" s="98"/>
      <c r="L146" s="328" t="str">
        <f>VLOOKUP($N146,$T$4:$V$14,2,FALSE)</f>
        <v>…</v>
      </c>
      <c r="M146" s="329"/>
      <c r="N146" s="99"/>
      <c r="O146" s="100"/>
      <c r="P146" s="101"/>
      <c r="R146" s="231"/>
      <c r="S146" s="231" t="s">
        <v>87</v>
      </c>
    </row>
    <row r="147" spans="1:19" x14ac:dyDescent="0.7">
      <c r="A147" s="84"/>
      <c r="B147" s="94"/>
      <c r="C147" s="95"/>
      <c r="D147" s="96"/>
      <c r="E147" s="97"/>
      <c r="F147" s="96"/>
      <c r="G147" s="328" t="str">
        <f>VLOOKUP($F147,$T$4:$V$14,2,FALSE)</f>
        <v>…</v>
      </c>
      <c r="H147" s="329"/>
      <c r="I147" s="98"/>
      <c r="J147" s="98" t="s">
        <v>422</v>
      </c>
      <c r="K147" s="98"/>
      <c r="L147" s="328" t="str">
        <f>VLOOKUP($N147,$T$4:$V$14,2,FALSE)</f>
        <v>…</v>
      </c>
      <c r="M147" s="329"/>
      <c r="N147" s="99"/>
      <c r="O147" s="100"/>
      <c r="P147" s="101"/>
      <c r="R147" s="231"/>
      <c r="S147" s="231"/>
    </row>
    <row r="148" spans="1:19" x14ac:dyDescent="0.7">
      <c r="A148" s="80"/>
      <c r="B148" s="102"/>
      <c r="C148" s="103"/>
      <c r="D148" s="104"/>
      <c r="E148" s="105"/>
      <c r="F148" s="104"/>
      <c r="G148" s="330" t="str">
        <f>VLOOKUP($F148,$T$4:$V$14,2,FALSE)</f>
        <v>…</v>
      </c>
      <c r="H148" s="331"/>
      <c r="I148" s="106"/>
      <c r="J148" s="106" t="s">
        <v>422</v>
      </c>
      <c r="K148" s="106"/>
      <c r="L148" s="330" t="str">
        <f>VLOOKUP($N148,$T$4:$V$14,2,FALSE)</f>
        <v>…</v>
      </c>
      <c r="M148" s="331"/>
      <c r="N148" s="107"/>
      <c r="O148" s="108"/>
      <c r="P148" s="109"/>
      <c r="R148" s="231"/>
      <c r="S148" s="231"/>
    </row>
    <row r="149" spans="1:19" x14ac:dyDescent="0.7">
      <c r="F149" s="332" t="s">
        <v>140</v>
      </c>
      <c r="G149" s="332"/>
      <c r="H149" s="332"/>
      <c r="I149" s="332"/>
      <c r="J149" s="332"/>
      <c r="K149" s="332"/>
      <c r="L149" s="332"/>
      <c r="M149" s="332"/>
      <c r="N149" s="332"/>
      <c r="R149" s="230"/>
      <c r="S149" s="230"/>
    </row>
    <row r="150" spans="1:19" x14ac:dyDescent="0.7">
      <c r="A150" s="78"/>
      <c r="B150" s="166" t="s">
        <v>141</v>
      </c>
      <c r="C150" s="167" t="s">
        <v>142</v>
      </c>
      <c r="D150" s="359" t="s">
        <v>143</v>
      </c>
      <c r="E150" s="360"/>
      <c r="F150" s="361" t="s">
        <v>144</v>
      </c>
      <c r="G150" s="362"/>
      <c r="H150" s="362"/>
      <c r="I150" s="362"/>
      <c r="J150" s="362"/>
      <c r="K150" s="362"/>
      <c r="L150" s="362"/>
      <c r="M150" s="362"/>
      <c r="N150" s="363"/>
      <c r="O150" s="357" t="s">
        <v>145</v>
      </c>
      <c r="P150" s="358"/>
      <c r="R150" s="230"/>
      <c r="S150" s="230"/>
    </row>
    <row r="151" spans="1:19" x14ac:dyDescent="0.7">
      <c r="A151" s="84"/>
      <c r="B151" s="184">
        <v>43358</v>
      </c>
      <c r="C151" s="185"/>
      <c r="D151" s="186"/>
      <c r="E151" s="187"/>
      <c r="F151" s="188"/>
      <c r="G151" s="372" t="str">
        <f>VLOOKUP($F151,$T$4:$V$14,2,FALSE)</f>
        <v>…</v>
      </c>
      <c r="H151" s="373"/>
      <c r="I151" s="189"/>
      <c r="J151" s="189" t="s">
        <v>422</v>
      </c>
      <c r="K151" s="189"/>
      <c r="L151" s="372" t="str">
        <f>VLOOKUP($N151,$T$4:$V$14,2,FALSE)</f>
        <v>…</v>
      </c>
      <c r="M151" s="373"/>
      <c r="N151" s="190"/>
      <c r="O151" s="191"/>
      <c r="P151" s="192"/>
      <c r="R151" s="230"/>
      <c r="S151" s="230"/>
    </row>
    <row r="152" spans="1:19" x14ac:dyDescent="0.7">
      <c r="A152" s="84"/>
      <c r="B152" s="193"/>
      <c r="C152" s="194"/>
      <c r="D152" s="195"/>
      <c r="E152" s="196"/>
      <c r="F152" s="195"/>
      <c r="G152" s="368" t="str">
        <f>VLOOKUP($F152,$T$4:$V$14,2,FALSE)</f>
        <v>…</v>
      </c>
      <c r="H152" s="369"/>
      <c r="I152" s="197"/>
      <c r="J152" s="197" t="s">
        <v>422</v>
      </c>
      <c r="K152" s="197"/>
      <c r="L152" s="368" t="str">
        <f>VLOOKUP($N152,$T$4:$V$14,2,FALSE)</f>
        <v>…</v>
      </c>
      <c r="M152" s="369"/>
      <c r="N152" s="198"/>
      <c r="O152" s="199"/>
      <c r="P152" s="200"/>
      <c r="R152" s="230"/>
      <c r="S152" s="230"/>
    </row>
    <row r="153" spans="1:19" x14ac:dyDescent="0.7">
      <c r="A153" s="84"/>
      <c r="B153" s="193"/>
      <c r="C153" s="194"/>
      <c r="D153" s="195"/>
      <c r="E153" s="196"/>
      <c r="F153" s="195"/>
      <c r="G153" s="368" t="str">
        <f>VLOOKUP($F153,$T$4:$V$14,2,FALSE)</f>
        <v>…</v>
      </c>
      <c r="H153" s="369"/>
      <c r="I153" s="197"/>
      <c r="J153" s="197" t="s">
        <v>422</v>
      </c>
      <c r="K153" s="197"/>
      <c r="L153" s="368" t="str">
        <f>VLOOKUP($N153,$T$4:$V$14,2,FALSE)</f>
        <v>…</v>
      </c>
      <c r="M153" s="369"/>
      <c r="N153" s="198"/>
      <c r="O153" s="199"/>
      <c r="P153" s="200"/>
      <c r="R153" s="230"/>
      <c r="S153" s="179"/>
    </row>
    <row r="154" spans="1:19" x14ac:dyDescent="0.7">
      <c r="A154" s="84"/>
      <c r="B154" s="193"/>
      <c r="C154" s="194"/>
      <c r="D154" s="195"/>
      <c r="E154" s="196"/>
      <c r="F154" s="195"/>
      <c r="G154" s="368" t="str">
        <f>VLOOKUP($F154,$T$4:$V$14,2,FALSE)</f>
        <v>…</v>
      </c>
      <c r="H154" s="369"/>
      <c r="I154" s="197"/>
      <c r="J154" s="197" t="s">
        <v>422</v>
      </c>
      <c r="K154" s="197"/>
      <c r="L154" s="368" t="str">
        <f>VLOOKUP($N154,$T$4:$V$14,2,FALSE)</f>
        <v>…</v>
      </c>
      <c r="M154" s="369"/>
      <c r="N154" s="198"/>
      <c r="O154" s="199"/>
      <c r="P154" s="200"/>
      <c r="R154" s="230"/>
      <c r="S154" s="230"/>
    </row>
    <row r="155" spans="1:19" x14ac:dyDescent="0.7">
      <c r="A155" s="80"/>
      <c r="B155" s="201"/>
      <c r="C155" s="202"/>
      <c r="D155" s="203"/>
      <c r="E155" s="204"/>
      <c r="F155" s="203"/>
      <c r="G155" s="370" t="str">
        <f>VLOOKUP($F155,$T$4:$V$14,2,FALSE)</f>
        <v>…</v>
      </c>
      <c r="H155" s="371"/>
      <c r="I155" s="205"/>
      <c r="J155" s="205" t="s">
        <v>422</v>
      </c>
      <c r="K155" s="205"/>
      <c r="L155" s="370" t="str">
        <f>VLOOKUP($N155,$T$4:$V$14,2,FALSE)</f>
        <v>…</v>
      </c>
      <c r="M155" s="371"/>
      <c r="N155" s="206"/>
      <c r="O155" s="207"/>
      <c r="P155" s="208"/>
      <c r="R155" s="230"/>
      <c r="S155" s="230"/>
    </row>
    <row r="156" spans="1:19" x14ac:dyDescent="0.7">
      <c r="F156" s="332" t="s">
        <v>432</v>
      </c>
      <c r="G156" s="332"/>
      <c r="H156" s="332"/>
      <c r="I156" s="332"/>
      <c r="J156" s="332"/>
      <c r="K156" s="332"/>
      <c r="L156" s="332"/>
      <c r="M156" s="332"/>
      <c r="N156" s="332"/>
      <c r="R156" s="230"/>
      <c r="S156" s="230"/>
    </row>
    <row r="157" spans="1:19" x14ac:dyDescent="0.7">
      <c r="A157" s="78"/>
      <c r="B157" s="166" t="s">
        <v>141</v>
      </c>
      <c r="C157" s="167" t="s">
        <v>142</v>
      </c>
      <c r="D157" s="359" t="s">
        <v>143</v>
      </c>
      <c r="E157" s="360"/>
      <c r="F157" s="361" t="s">
        <v>144</v>
      </c>
      <c r="G157" s="362"/>
      <c r="H157" s="362"/>
      <c r="I157" s="362"/>
      <c r="J157" s="362"/>
      <c r="K157" s="362"/>
      <c r="L157" s="362"/>
      <c r="M157" s="362"/>
      <c r="N157" s="363"/>
      <c r="O157" s="357" t="s">
        <v>145</v>
      </c>
      <c r="P157" s="358"/>
      <c r="R157" s="230"/>
      <c r="S157" s="230"/>
    </row>
    <row r="158" spans="1:19" x14ac:dyDescent="0.7">
      <c r="A158" s="84"/>
      <c r="B158" s="85">
        <v>43365</v>
      </c>
      <c r="C158" s="86" t="s">
        <v>146</v>
      </c>
      <c r="D158" s="87" t="s">
        <v>236</v>
      </c>
      <c r="E158" s="88">
        <v>0.54166666666666663</v>
      </c>
      <c r="F158" s="89">
        <v>2</v>
      </c>
      <c r="G158" s="347" t="str">
        <f>VLOOKUP($F158,$T$4:$V$14,2,FALSE)</f>
        <v>坂井輪中</v>
      </c>
      <c r="H158" s="348"/>
      <c r="I158" s="90">
        <v>3</v>
      </c>
      <c r="J158" s="90" t="s">
        <v>422</v>
      </c>
      <c r="K158" s="90">
        <v>1</v>
      </c>
      <c r="L158" s="349" t="str">
        <f>VLOOKUP($N158,$T$4:$V$14,2,FALSE)</f>
        <v>フリーダム新潟</v>
      </c>
      <c r="M158" s="348"/>
      <c r="N158" s="91">
        <v>3</v>
      </c>
      <c r="O158" s="92" t="str">
        <f>G159</f>
        <v>新津第一中</v>
      </c>
      <c r="P158" s="93" t="str">
        <f>L159</f>
        <v>鳥屋野中2nd</v>
      </c>
      <c r="R158" s="231" t="s">
        <v>76</v>
      </c>
      <c r="S158" s="231" t="s">
        <v>84</v>
      </c>
    </row>
    <row r="159" spans="1:19" x14ac:dyDescent="0.7">
      <c r="A159" s="84"/>
      <c r="B159" s="94"/>
      <c r="C159" s="103"/>
      <c r="D159" s="104" t="s">
        <v>237</v>
      </c>
      <c r="E159" s="105">
        <v>0.60416666666666663</v>
      </c>
      <c r="F159" s="104">
        <v>4</v>
      </c>
      <c r="G159" s="330" t="str">
        <f>VLOOKUP($F159,$T$4:$V$14,2,FALSE)</f>
        <v>新津第一中</v>
      </c>
      <c r="H159" s="331"/>
      <c r="I159" s="106">
        <v>1</v>
      </c>
      <c r="J159" s="106" t="s">
        <v>422</v>
      </c>
      <c r="K159" s="106">
        <v>0</v>
      </c>
      <c r="L159" s="330" t="str">
        <f>VLOOKUP($N159,$T$4:$V$14,2,FALSE)</f>
        <v>鳥屋野中2nd</v>
      </c>
      <c r="M159" s="331"/>
      <c r="N159" s="107">
        <v>6</v>
      </c>
      <c r="O159" s="108" t="str">
        <f>G158</f>
        <v>坂井輪中</v>
      </c>
      <c r="P159" s="109" t="str">
        <f>L158</f>
        <v>フリーダム新潟</v>
      </c>
      <c r="R159" s="238" t="s">
        <v>77</v>
      </c>
      <c r="S159" s="231"/>
    </row>
    <row r="160" spans="1:19" x14ac:dyDescent="0.7">
      <c r="A160" s="84"/>
      <c r="B160" s="94"/>
      <c r="C160" s="95"/>
      <c r="D160" s="87"/>
      <c r="E160" s="88"/>
      <c r="F160" s="87"/>
      <c r="G160" s="333" t="str">
        <f>VLOOKUP($F160,$T$4:$V$14,2,FALSE)</f>
        <v>…</v>
      </c>
      <c r="H160" s="334"/>
      <c r="I160" s="219"/>
      <c r="J160" s="219" t="s">
        <v>422</v>
      </c>
      <c r="K160" s="219"/>
      <c r="L160" s="333" t="str">
        <f>VLOOKUP($N160,$T$4:$V$14,2,FALSE)</f>
        <v>…</v>
      </c>
      <c r="M160" s="334"/>
      <c r="N160" s="220"/>
      <c r="O160" s="92"/>
      <c r="P160" s="93"/>
      <c r="R160" s="231" t="s">
        <v>13</v>
      </c>
      <c r="S160" s="231" t="s">
        <v>87</v>
      </c>
    </row>
    <row r="161" spans="1:19" x14ac:dyDescent="0.7">
      <c r="A161" s="80"/>
      <c r="B161" s="94"/>
      <c r="C161" s="95"/>
      <c r="D161" s="96"/>
      <c r="E161" s="97"/>
      <c r="F161" s="96"/>
      <c r="G161" s="328" t="str">
        <f>VLOOKUP($F161,$T$4:$V$14,2,FALSE)</f>
        <v>…</v>
      </c>
      <c r="H161" s="329"/>
      <c r="I161" s="98"/>
      <c r="J161" s="98" t="s">
        <v>422</v>
      </c>
      <c r="K161" s="98"/>
      <c r="L161" s="328" t="str">
        <f>VLOOKUP($N161,$T$4:$V$14,2,FALSE)</f>
        <v>…</v>
      </c>
      <c r="M161" s="329"/>
      <c r="N161" s="99"/>
      <c r="O161" s="100"/>
      <c r="P161" s="101"/>
      <c r="R161" s="231" t="s">
        <v>79</v>
      </c>
      <c r="S161" s="231"/>
    </row>
    <row r="162" spans="1:19" x14ac:dyDescent="0.7">
      <c r="A162" s="80"/>
      <c r="B162" s="102"/>
      <c r="C162" s="103"/>
      <c r="D162" s="104"/>
      <c r="E162" s="105"/>
      <c r="F162" s="104"/>
      <c r="G162" s="330" t="str">
        <f>VLOOKUP($F162,$T$4:$V$14,2,FALSE)</f>
        <v>…</v>
      </c>
      <c r="H162" s="331"/>
      <c r="I162" s="106"/>
      <c r="J162" s="106" t="s">
        <v>422</v>
      </c>
      <c r="K162" s="106"/>
      <c r="L162" s="330" t="str">
        <f>VLOOKUP($N162,$T$4:$V$14,2,FALSE)</f>
        <v>…</v>
      </c>
      <c r="M162" s="331"/>
      <c r="N162" s="107"/>
      <c r="O162" s="108"/>
      <c r="P162" s="109"/>
      <c r="R162" s="231" t="s">
        <v>81</v>
      </c>
      <c r="S162" s="231"/>
    </row>
    <row r="163" spans="1:19" x14ac:dyDescent="0.7">
      <c r="F163" s="332" t="s">
        <v>432</v>
      </c>
      <c r="G163" s="332"/>
      <c r="H163" s="332"/>
      <c r="I163" s="332"/>
      <c r="J163" s="332"/>
      <c r="K163" s="332"/>
      <c r="L163" s="332"/>
      <c r="M163" s="332"/>
      <c r="N163" s="332"/>
      <c r="R163" s="230"/>
      <c r="S163" s="230"/>
    </row>
    <row r="164" spans="1:19" x14ac:dyDescent="0.7">
      <c r="A164" s="78"/>
      <c r="B164" s="82" t="s">
        <v>141</v>
      </c>
      <c r="C164" s="83" t="s">
        <v>142</v>
      </c>
      <c r="D164" s="340" t="s">
        <v>143</v>
      </c>
      <c r="E164" s="341"/>
      <c r="F164" s="342" t="s">
        <v>144</v>
      </c>
      <c r="G164" s="343"/>
      <c r="H164" s="343"/>
      <c r="I164" s="343"/>
      <c r="J164" s="343"/>
      <c r="K164" s="343"/>
      <c r="L164" s="343"/>
      <c r="M164" s="343"/>
      <c r="N164" s="344"/>
      <c r="O164" s="345" t="s">
        <v>145</v>
      </c>
      <c r="P164" s="346"/>
      <c r="R164" s="230"/>
      <c r="S164" s="230"/>
    </row>
    <row r="165" spans="1:19" x14ac:dyDescent="0.7">
      <c r="A165" s="84"/>
      <c r="B165" s="85">
        <v>43367</v>
      </c>
      <c r="C165" s="86" t="s">
        <v>146</v>
      </c>
      <c r="D165" s="89" t="s">
        <v>236</v>
      </c>
      <c r="E165" s="221">
        <v>0.41666666666666669</v>
      </c>
      <c r="F165" s="89">
        <v>6</v>
      </c>
      <c r="G165" s="347" t="str">
        <f>VLOOKUP($F165,$T$4:$V$14,2,FALSE)</f>
        <v>鳥屋野中2nd</v>
      </c>
      <c r="H165" s="348"/>
      <c r="I165" s="90">
        <v>4</v>
      </c>
      <c r="J165" s="90" t="s">
        <v>422</v>
      </c>
      <c r="K165" s="90">
        <v>3</v>
      </c>
      <c r="L165" s="349" t="str">
        <f>VLOOKUP($N165,$T$4:$V$14,2,FALSE)</f>
        <v>エボルブFC 3rd</v>
      </c>
      <c r="M165" s="348"/>
      <c r="N165" s="91">
        <v>10</v>
      </c>
      <c r="O165" s="222" t="str">
        <f>G167</f>
        <v>フリーダム新潟</v>
      </c>
      <c r="P165" s="223" t="str">
        <f>L167</f>
        <v>F.THREE 3rd</v>
      </c>
      <c r="R165" s="231" t="s">
        <v>76</v>
      </c>
      <c r="S165" s="231" t="s">
        <v>84</v>
      </c>
    </row>
    <row r="166" spans="1:19" x14ac:dyDescent="0.7">
      <c r="A166" s="84"/>
      <c r="B166" s="94"/>
      <c r="C166" s="232"/>
      <c r="D166" s="96" t="s">
        <v>237</v>
      </c>
      <c r="E166" s="97">
        <v>0.47916666666666669</v>
      </c>
      <c r="F166" s="96">
        <v>1</v>
      </c>
      <c r="G166" s="328" t="str">
        <f>VLOOKUP($F166,$T$4:$V$14,2,FALSE)</f>
        <v>LOCUS新潟FC</v>
      </c>
      <c r="H166" s="329"/>
      <c r="I166" s="98">
        <v>4</v>
      </c>
      <c r="J166" s="98" t="s">
        <v>422</v>
      </c>
      <c r="K166" s="98">
        <v>2</v>
      </c>
      <c r="L166" s="328" t="str">
        <f>VLOOKUP($N166,$T$4:$V$14,2,FALSE)</f>
        <v>新津第一中</v>
      </c>
      <c r="M166" s="329"/>
      <c r="N166" s="99">
        <v>4</v>
      </c>
      <c r="O166" s="100" t="str">
        <f>G165</f>
        <v>鳥屋野中2nd</v>
      </c>
      <c r="P166" s="101" t="str">
        <f>L165</f>
        <v>エボルブFC 3rd</v>
      </c>
      <c r="R166" s="238" t="s">
        <v>77</v>
      </c>
      <c r="S166" s="231"/>
    </row>
    <row r="167" spans="1:19" x14ac:dyDescent="0.7">
      <c r="A167" s="84"/>
      <c r="B167" s="94"/>
      <c r="C167" s="239"/>
      <c r="D167" s="104" t="s">
        <v>429</v>
      </c>
      <c r="E167" s="105">
        <v>0.54166666666666663</v>
      </c>
      <c r="F167" s="104">
        <v>3</v>
      </c>
      <c r="G167" s="330" t="str">
        <f>VLOOKUP($F167,$T$4:$V$14,2,FALSE)</f>
        <v>フリーダム新潟</v>
      </c>
      <c r="H167" s="331"/>
      <c r="I167" s="106">
        <v>1</v>
      </c>
      <c r="J167" s="106" t="s">
        <v>422</v>
      </c>
      <c r="K167" s="106">
        <v>6</v>
      </c>
      <c r="L167" s="330" t="str">
        <f>VLOOKUP($N167,$T$4:$V$14,2,FALSE)</f>
        <v>F.THREE 3rd</v>
      </c>
      <c r="M167" s="331"/>
      <c r="N167" s="107">
        <v>9</v>
      </c>
      <c r="O167" s="108" t="str">
        <f>G166</f>
        <v>LOCUS新潟FC</v>
      </c>
      <c r="P167" s="109" t="str">
        <f>L166</f>
        <v>新津第一中</v>
      </c>
      <c r="R167" s="231" t="s">
        <v>13</v>
      </c>
      <c r="S167" s="231" t="s">
        <v>87</v>
      </c>
    </row>
    <row r="168" spans="1:19" x14ac:dyDescent="0.7">
      <c r="A168" s="80"/>
      <c r="B168" s="94"/>
      <c r="C168" s="95" t="s">
        <v>427</v>
      </c>
      <c r="D168" s="87"/>
      <c r="E168" s="88"/>
      <c r="F168" s="87"/>
      <c r="G168" s="333" t="str">
        <f>VLOOKUP($F168,$T$4:$V$14,2,FALSE)</f>
        <v>…</v>
      </c>
      <c r="H168" s="334"/>
      <c r="I168" s="219"/>
      <c r="J168" s="219" t="s">
        <v>422</v>
      </c>
      <c r="K168" s="219"/>
      <c r="L168" s="333" t="str">
        <f>VLOOKUP($N168,$T$4:$V$14,2,FALSE)</f>
        <v>…</v>
      </c>
      <c r="M168" s="334"/>
      <c r="N168" s="220"/>
      <c r="O168" s="92"/>
      <c r="P168" s="93"/>
      <c r="R168" s="231" t="s">
        <v>79</v>
      </c>
      <c r="S168" s="231" t="s">
        <v>122</v>
      </c>
    </row>
    <row r="169" spans="1:19" x14ac:dyDescent="0.7">
      <c r="A169" s="80"/>
      <c r="B169" s="102"/>
      <c r="C169" s="103"/>
      <c r="D169" s="104"/>
      <c r="E169" s="105"/>
      <c r="F169" s="104"/>
      <c r="G169" s="330"/>
      <c r="H169" s="331"/>
      <c r="I169" s="106"/>
      <c r="J169" s="106"/>
      <c r="K169" s="106"/>
      <c r="L169" s="330"/>
      <c r="M169" s="331"/>
      <c r="N169" s="107"/>
      <c r="O169" s="108"/>
      <c r="P169" s="109"/>
      <c r="R169" s="231"/>
      <c r="S169" s="231" t="s">
        <v>421</v>
      </c>
    </row>
    <row r="170" spans="1:19" x14ac:dyDescent="0.7">
      <c r="F170" s="332" t="s">
        <v>432</v>
      </c>
      <c r="G170" s="332"/>
      <c r="H170" s="332"/>
      <c r="I170" s="332"/>
      <c r="J170" s="332"/>
      <c r="K170" s="332"/>
      <c r="L170" s="332"/>
      <c r="M170" s="332"/>
      <c r="N170" s="332"/>
      <c r="R170" s="230"/>
      <c r="S170" s="230"/>
    </row>
    <row r="171" spans="1:19" x14ac:dyDescent="0.7">
      <c r="A171" s="78"/>
      <c r="B171" s="166" t="s">
        <v>141</v>
      </c>
      <c r="C171" s="167" t="s">
        <v>142</v>
      </c>
      <c r="D171" s="359" t="s">
        <v>143</v>
      </c>
      <c r="E171" s="360"/>
      <c r="F171" s="361" t="s">
        <v>144</v>
      </c>
      <c r="G171" s="362"/>
      <c r="H171" s="362"/>
      <c r="I171" s="362"/>
      <c r="J171" s="362"/>
      <c r="K171" s="362"/>
      <c r="L171" s="362"/>
      <c r="M171" s="362"/>
      <c r="N171" s="363"/>
      <c r="O171" s="357" t="s">
        <v>145</v>
      </c>
      <c r="P171" s="358"/>
      <c r="R171" s="230"/>
      <c r="S171" s="230"/>
    </row>
    <row r="172" spans="1:19" x14ac:dyDescent="0.7">
      <c r="A172" s="84"/>
      <c r="B172" s="85">
        <v>43372</v>
      </c>
      <c r="C172" s="86" t="s">
        <v>146</v>
      </c>
      <c r="D172" s="87" t="s">
        <v>236</v>
      </c>
      <c r="E172" s="88">
        <v>0.41666666666666669</v>
      </c>
      <c r="F172" s="89">
        <v>4</v>
      </c>
      <c r="G172" s="347" t="str">
        <f>VLOOKUP($F172,$T$4:$V$14,2,FALSE)</f>
        <v>新津第一中</v>
      </c>
      <c r="H172" s="348"/>
      <c r="I172" s="90">
        <v>0</v>
      </c>
      <c r="J172" s="90" t="s">
        <v>422</v>
      </c>
      <c r="K172" s="90">
        <v>4</v>
      </c>
      <c r="L172" s="349" t="str">
        <f>VLOOKUP($N172,$T$4:$V$14,2,FALSE)</f>
        <v>F.THREE 3rd</v>
      </c>
      <c r="M172" s="348"/>
      <c r="N172" s="91">
        <v>9</v>
      </c>
      <c r="O172" s="92" t="str">
        <f>G173</f>
        <v>フリーダム新潟</v>
      </c>
      <c r="P172" s="93" t="str">
        <f>L173</f>
        <v>石山中</v>
      </c>
      <c r="R172" s="231" t="s">
        <v>76</v>
      </c>
      <c r="S172" s="231" t="s">
        <v>84</v>
      </c>
    </row>
    <row r="173" spans="1:19" x14ac:dyDescent="0.7">
      <c r="A173" s="84"/>
      <c r="B173" s="94"/>
      <c r="C173" s="103"/>
      <c r="D173" s="104" t="s">
        <v>237</v>
      </c>
      <c r="E173" s="105">
        <v>0.47916666666666669</v>
      </c>
      <c r="F173" s="104">
        <v>3</v>
      </c>
      <c r="G173" s="330" t="str">
        <f>VLOOKUP($F173,$T$4:$V$14,2,FALSE)</f>
        <v>フリーダム新潟</v>
      </c>
      <c r="H173" s="331"/>
      <c r="I173" s="106">
        <v>7</v>
      </c>
      <c r="J173" s="106" t="s">
        <v>422</v>
      </c>
      <c r="K173" s="106">
        <v>0</v>
      </c>
      <c r="L173" s="330" t="str">
        <f>VLOOKUP($N173,$T$4:$V$14,2,FALSE)</f>
        <v>石山中</v>
      </c>
      <c r="M173" s="331"/>
      <c r="N173" s="107">
        <v>8</v>
      </c>
      <c r="O173" s="108" t="str">
        <f>G172</f>
        <v>新津第一中</v>
      </c>
      <c r="P173" s="109" t="str">
        <f>L172</f>
        <v>F.THREE 3rd</v>
      </c>
      <c r="R173" s="238" t="s">
        <v>77</v>
      </c>
      <c r="S173" s="231" t="s">
        <v>85</v>
      </c>
    </row>
    <row r="174" spans="1:19" x14ac:dyDescent="0.7">
      <c r="A174" s="80"/>
      <c r="B174" s="94"/>
      <c r="C174" s="274"/>
      <c r="D174" s="89"/>
      <c r="E174" s="221"/>
      <c r="F174" s="89"/>
      <c r="G174" s="366" t="str">
        <f>VLOOKUP($F174,$T$4:$V$14,2,FALSE)</f>
        <v>…</v>
      </c>
      <c r="H174" s="367"/>
      <c r="I174" s="90"/>
      <c r="J174" s="90" t="s">
        <v>422</v>
      </c>
      <c r="K174" s="90"/>
      <c r="L174" s="366" t="str">
        <f>VLOOKUP($N174,$T$4:$V$14,2,FALSE)</f>
        <v>…</v>
      </c>
      <c r="M174" s="367"/>
      <c r="N174" s="91"/>
      <c r="O174" s="222"/>
      <c r="P174" s="223"/>
      <c r="R174" s="231" t="s">
        <v>13</v>
      </c>
      <c r="S174" s="231" t="s">
        <v>87</v>
      </c>
    </row>
    <row r="175" spans="1:19" x14ac:dyDescent="0.7">
      <c r="A175" s="84"/>
      <c r="B175" s="94"/>
      <c r="C175" s="95"/>
      <c r="D175" s="87"/>
      <c r="E175" s="88"/>
      <c r="F175" s="87"/>
      <c r="G175" s="333" t="str">
        <f>VLOOKUP($F175,$T$4:$V$14,2,FALSE)</f>
        <v>…</v>
      </c>
      <c r="H175" s="334"/>
      <c r="I175" s="219"/>
      <c r="J175" s="219" t="s">
        <v>422</v>
      </c>
      <c r="K175" s="219"/>
      <c r="L175" s="333" t="str">
        <f>VLOOKUP($N175,$T$4:$V$14,2,FALSE)</f>
        <v>…</v>
      </c>
      <c r="M175" s="334"/>
      <c r="N175" s="220"/>
      <c r="O175" s="92"/>
      <c r="P175" s="93"/>
      <c r="R175" s="231" t="s">
        <v>79</v>
      </c>
      <c r="S175" s="231" t="s">
        <v>122</v>
      </c>
    </row>
    <row r="176" spans="1:19" x14ac:dyDescent="0.7">
      <c r="A176" s="80"/>
      <c r="B176" s="102"/>
      <c r="C176" s="103"/>
      <c r="D176" s="104"/>
      <c r="E176" s="105"/>
      <c r="F176" s="104"/>
      <c r="G176" s="330" t="str">
        <f>VLOOKUP($F176,$T$4:$V$14,2,FALSE)</f>
        <v>…</v>
      </c>
      <c r="H176" s="331"/>
      <c r="I176" s="106"/>
      <c r="J176" s="106" t="s">
        <v>422</v>
      </c>
      <c r="K176" s="106"/>
      <c r="L176" s="330" t="str">
        <f>VLOOKUP($N176,$T$4:$V$14,2,FALSE)</f>
        <v>…</v>
      </c>
      <c r="M176" s="331"/>
      <c r="N176" s="107"/>
      <c r="O176" s="108"/>
      <c r="P176" s="109"/>
      <c r="R176" s="231" t="s">
        <v>81</v>
      </c>
      <c r="S176" s="231"/>
    </row>
    <row r="177" spans="1:19" x14ac:dyDescent="0.7">
      <c r="F177" s="332" t="s">
        <v>424</v>
      </c>
      <c r="G177" s="332"/>
      <c r="H177" s="332"/>
      <c r="I177" s="332"/>
      <c r="J177" s="332"/>
      <c r="K177" s="332"/>
      <c r="L177" s="332"/>
      <c r="M177" s="332"/>
      <c r="N177" s="332"/>
      <c r="R177" s="230"/>
      <c r="S177" s="230"/>
    </row>
    <row r="178" spans="1:19" x14ac:dyDescent="0.7">
      <c r="A178" s="78"/>
      <c r="B178" s="170" t="s">
        <v>141</v>
      </c>
      <c r="C178" s="171" t="s">
        <v>142</v>
      </c>
      <c r="D178" s="352" t="s">
        <v>143</v>
      </c>
      <c r="E178" s="353"/>
      <c r="F178" s="354" t="s">
        <v>144</v>
      </c>
      <c r="G178" s="355"/>
      <c r="H178" s="355"/>
      <c r="I178" s="355"/>
      <c r="J178" s="355"/>
      <c r="K178" s="355"/>
      <c r="L178" s="355"/>
      <c r="M178" s="355"/>
      <c r="N178" s="356"/>
      <c r="O178" s="350" t="s">
        <v>145</v>
      </c>
      <c r="P178" s="351"/>
      <c r="R178" s="230"/>
      <c r="S178" s="230"/>
    </row>
    <row r="179" spans="1:19" x14ac:dyDescent="0.7">
      <c r="A179" s="84"/>
      <c r="B179" s="85">
        <v>43373</v>
      </c>
      <c r="C179" s="86" t="s">
        <v>132</v>
      </c>
      <c r="D179" s="89" t="s">
        <v>236</v>
      </c>
      <c r="E179" s="221">
        <v>0.41666666666666669</v>
      </c>
      <c r="F179" s="89">
        <v>1</v>
      </c>
      <c r="G179" s="347" t="str">
        <f>VLOOKUP($F179,$T$4:$V$14,2,FALSE)</f>
        <v>LOCUS新潟FC</v>
      </c>
      <c r="H179" s="348"/>
      <c r="I179" s="90">
        <v>9</v>
      </c>
      <c r="J179" s="90" t="s">
        <v>422</v>
      </c>
      <c r="K179" s="90">
        <v>0</v>
      </c>
      <c r="L179" s="349" t="str">
        <f>VLOOKUP($N179,$T$4:$V$14,2,FALSE)</f>
        <v>石山中</v>
      </c>
      <c r="M179" s="348"/>
      <c r="N179" s="91">
        <v>8</v>
      </c>
      <c r="O179" s="222" t="str">
        <f>G180</f>
        <v>新津第一中</v>
      </c>
      <c r="P179" s="223" t="str">
        <f>L180</f>
        <v>ROUSE新潟2nd</v>
      </c>
      <c r="R179" s="231" t="s">
        <v>76</v>
      </c>
      <c r="S179" s="231" t="s">
        <v>84</v>
      </c>
    </row>
    <row r="180" spans="1:19" x14ac:dyDescent="0.7">
      <c r="A180" s="84"/>
      <c r="B180" s="94"/>
      <c r="C180" s="103"/>
      <c r="D180" s="104" t="s">
        <v>237</v>
      </c>
      <c r="E180" s="105">
        <v>0.47916666666666669</v>
      </c>
      <c r="F180" s="104">
        <v>4</v>
      </c>
      <c r="G180" s="330" t="str">
        <f>VLOOKUP($F180,$T$4:$V$14,2,FALSE)</f>
        <v>新津第一中</v>
      </c>
      <c r="H180" s="331"/>
      <c r="I180" s="106">
        <v>1</v>
      </c>
      <c r="J180" s="106" t="s">
        <v>422</v>
      </c>
      <c r="K180" s="106">
        <v>2</v>
      </c>
      <c r="L180" s="330" t="str">
        <f>VLOOKUP($N180,$T$4:$V$14,2,FALSE)</f>
        <v>ROUSE新潟2nd</v>
      </c>
      <c r="M180" s="331"/>
      <c r="N180" s="107">
        <v>7</v>
      </c>
      <c r="O180" s="108" t="str">
        <f>G179</f>
        <v>LOCUS新潟FC</v>
      </c>
      <c r="P180" s="109" t="str">
        <f>L179</f>
        <v>石山中</v>
      </c>
      <c r="R180" s="238" t="s">
        <v>77</v>
      </c>
      <c r="S180" s="231"/>
    </row>
    <row r="181" spans="1:19" x14ac:dyDescent="0.7">
      <c r="A181" s="80"/>
      <c r="B181" s="94"/>
      <c r="C181" s="95"/>
      <c r="D181" s="87"/>
      <c r="E181" s="88"/>
      <c r="F181" s="87"/>
      <c r="G181" s="333" t="str">
        <f>VLOOKUP($F181,$T$4:$V$14,2,FALSE)</f>
        <v>…</v>
      </c>
      <c r="H181" s="334"/>
      <c r="I181" s="219"/>
      <c r="J181" s="219" t="s">
        <v>422</v>
      </c>
      <c r="K181" s="219"/>
      <c r="L181" s="333" t="str">
        <f>VLOOKUP($N181,$T$4:$V$14,2,FALSE)</f>
        <v>…</v>
      </c>
      <c r="M181" s="334"/>
      <c r="N181" s="220"/>
      <c r="O181" s="92"/>
      <c r="P181" s="93"/>
      <c r="R181" s="231" t="s">
        <v>13</v>
      </c>
      <c r="S181" s="231" t="s">
        <v>87</v>
      </c>
    </row>
    <row r="182" spans="1:19" x14ac:dyDescent="0.7">
      <c r="A182" s="84"/>
      <c r="B182" s="94"/>
      <c r="C182" s="95"/>
      <c r="D182" s="96"/>
      <c r="E182" s="97"/>
      <c r="F182" s="96"/>
      <c r="G182" s="328" t="str">
        <f>VLOOKUP($F182,$T$4:$V$14,2,FALSE)</f>
        <v>…</v>
      </c>
      <c r="H182" s="329"/>
      <c r="I182" s="98"/>
      <c r="J182" s="98" t="s">
        <v>422</v>
      </c>
      <c r="K182" s="98"/>
      <c r="L182" s="328" t="str">
        <f>VLOOKUP($N182,$T$4:$V$14,2,FALSE)</f>
        <v>…</v>
      </c>
      <c r="M182" s="329"/>
      <c r="N182" s="99"/>
      <c r="O182" s="100"/>
      <c r="P182" s="101"/>
      <c r="R182" s="231" t="s">
        <v>79</v>
      </c>
      <c r="S182" s="231" t="s">
        <v>122</v>
      </c>
    </row>
    <row r="183" spans="1:19" x14ac:dyDescent="0.7">
      <c r="A183" s="80"/>
      <c r="B183" s="102"/>
      <c r="C183" s="103"/>
      <c r="D183" s="104"/>
      <c r="E183" s="105"/>
      <c r="F183" s="104"/>
      <c r="G183" s="330" t="str">
        <f>VLOOKUP($F183,$T$4:$V$14,2,FALSE)</f>
        <v>…</v>
      </c>
      <c r="H183" s="331"/>
      <c r="I183" s="106"/>
      <c r="J183" s="106" t="s">
        <v>422</v>
      </c>
      <c r="K183" s="106"/>
      <c r="L183" s="330" t="str">
        <f>VLOOKUP($N183,$T$4:$V$14,2,FALSE)</f>
        <v>…</v>
      </c>
      <c r="M183" s="331"/>
      <c r="N183" s="107"/>
      <c r="O183" s="108"/>
      <c r="P183" s="109"/>
      <c r="R183" s="231" t="s">
        <v>81</v>
      </c>
      <c r="S183" s="231"/>
    </row>
    <row r="184" spans="1:19" x14ac:dyDescent="0.7">
      <c r="F184" s="332" t="s">
        <v>438</v>
      </c>
      <c r="G184" s="332"/>
      <c r="H184" s="332"/>
      <c r="I184" s="332"/>
      <c r="J184" s="332"/>
      <c r="K184" s="332"/>
      <c r="L184" s="332"/>
      <c r="M184" s="332"/>
      <c r="N184" s="332"/>
      <c r="R184" s="230"/>
      <c r="S184" s="230"/>
    </row>
    <row r="185" spans="1:19" x14ac:dyDescent="0.7">
      <c r="A185" s="78"/>
      <c r="B185" s="166" t="s">
        <v>141</v>
      </c>
      <c r="C185" s="167" t="s">
        <v>142</v>
      </c>
      <c r="D185" s="359" t="s">
        <v>143</v>
      </c>
      <c r="E185" s="360"/>
      <c r="F185" s="361" t="s">
        <v>144</v>
      </c>
      <c r="G185" s="362"/>
      <c r="H185" s="362"/>
      <c r="I185" s="362"/>
      <c r="J185" s="362"/>
      <c r="K185" s="362"/>
      <c r="L185" s="362"/>
      <c r="M185" s="362"/>
      <c r="N185" s="363"/>
      <c r="O185" s="357" t="s">
        <v>145</v>
      </c>
      <c r="P185" s="358"/>
      <c r="R185" s="230"/>
      <c r="S185" s="230"/>
    </row>
    <row r="186" spans="1:19" x14ac:dyDescent="0.7">
      <c r="A186" s="84"/>
      <c r="B186" s="85">
        <v>43386</v>
      </c>
      <c r="C186" s="86" t="s">
        <v>146</v>
      </c>
      <c r="D186" s="89" t="s">
        <v>236</v>
      </c>
      <c r="E186" s="221">
        <v>0.41666666666666669</v>
      </c>
      <c r="F186" s="89">
        <v>8</v>
      </c>
      <c r="G186" s="347" t="str">
        <f>VLOOKUP($F186,$T$4:$V$14,2,FALSE)</f>
        <v>石山中</v>
      </c>
      <c r="H186" s="348"/>
      <c r="I186" s="90">
        <v>0</v>
      </c>
      <c r="J186" s="90" t="s">
        <v>422</v>
      </c>
      <c r="K186" s="90">
        <v>7</v>
      </c>
      <c r="L186" s="349" t="str">
        <f>VLOOKUP($N186,$T$4:$V$14,2,FALSE)</f>
        <v>ROUSE新潟2nd</v>
      </c>
      <c r="M186" s="348"/>
      <c r="N186" s="91">
        <v>7</v>
      </c>
      <c r="O186" s="222" t="str">
        <f>G188</f>
        <v>フリーダム新潟</v>
      </c>
      <c r="P186" s="223" t="str">
        <f>L188</f>
        <v>エボルブFC 3rd</v>
      </c>
      <c r="R186" s="231" t="s">
        <v>76</v>
      </c>
      <c r="S186" s="231" t="s">
        <v>84</v>
      </c>
    </row>
    <row r="187" spans="1:19" x14ac:dyDescent="0.7">
      <c r="A187" s="84"/>
      <c r="B187" s="94"/>
      <c r="C187" s="95"/>
      <c r="D187" s="96" t="s">
        <v>237</v>
      </c>
      <c r="E187" s="97">
        <v>0.47916666666666669</v>
      </c>
      <c r="F187" s="96">
        <v>6</v>
      </c>
      <c r="G187" s="328" t="str">
        <f>VLOOKUP($F187,$T$4:$V$14,2,FALSE)</f>
        <v>鳥屋野中2nd</v>
      </c>
      <c r="H187" s="329"/>
      <c r="I187" s="98">
        <v>0</v>
      </c>
      <c r="J187" s="98" t="s">
        <v>422</v>
      </c>
      <c r="K187" s="98">
        <v>4</v>
      </c>
      <c r="L187" s="328" t="str">
        <f>VLOOKUP($N187,$T$4:$V$14,2,FALSE)</f>
        <v>F.THREE 3rd</v>
      </c>
      <c r="M187" s="329"/>
      <c r="N187" s="99">
        <v>9</v>
      </c>
      <c r="O187" s="100" t="str">
        <f>G186</f>
        <v>石山中</v>
      </c>
      <c r="P187" s="101" t="str">
        <f>L186</f>
        <v>ROUSE新潟2nd</v>
      </c>
      <c r="R187" s="238" t="s">
        <v>77</v>
      </c>
      <c r="S187" s="231" t="s">
        <v>85</v>
      </c>
    </row>
    <row r="188" spans="1:19" x14ac:dyDescent="0.7">
      <c r="A188" s="80"/>
      <c r="B188" s="94"/>
      <c r="C188" s="103"/>
      <c r="D188" s="104" t="s">
        <v>429</v>
      </c>
      <c r="E188" s="105">
        <v>0.54166666666666663</v>
      </c>
      <c r="F188" s="104">
        <v>3</v>
      </c>
      <c r="G188" s="330" t="str">
        <f>VLOOKUP($F188,$T$4:$V$14,2,FALSE)</f>
        <v>フリーダム新潟</v>
      </c>
      <c r="H188" s="331"/>
      <c r="I188" s="106">
        <v>3</v>
      </c>
      <c r="J188" s="106" t="s">
        <v>422</v>
      </c>
      <c r="K188" s="106">
        <v>0</v>
      </c>
      <c r="L188" s="330" t="str">
        <f>VLOOKUP($N188,$T$4:$V$14,2,FALSE)</f>
        <v>エボルブFC 3rd</v>
      </c>
      <c r="M188" s="331"/>
      <c r="N188" s="107">
        <v>10</v>
      </c>
      <c r="O188" s="108" t="str">
        <f>G187</f>
        <v>鳥屋野中2nd</v>
      </c>
      <c r="P188" s="109" t="str">
        <f>L187</f>
        <v>F.THREE 3rd</v>
      </c>
      <c r="R188" s="231" t="s">
        <v>13</v>
      </c>
      <c r="S188" s="231" t="s">
        <v>87</v>
      </c>
    </row>
    <row r="189" spans="1:19" x14ac:dyDescent="0.7">
      <c r="A189" s="84"/>
      <c r="B189" s="94"/>
      <c r="C189" s="95" t="s">
        <v>132</v>
      </c>
      <c r="D189" s="87"/>
      <c r="E189" s="88"/>
      <c r="F189" s="87"/>
      <c r="G189" s="333" t="str">
        <f>VLOOKUP($F189,$T$4:$V$14,2,FALSE)</f>
        <v>…</v>
      </c>
      <c r="H189" s="334"/>
      <c r="I189" s="219"/>
      <c r="J189" s="219" t="s">
        <v>422</v>
      </c>
      <c r="K189" s="219"/>
      <c r="L189" s="333" t="str">
        <f>VLOOKUP($N189,$T$4:$V$14,2,FALSE)</f>
        <v>…</v>
      </c>
      <c r="M189" s="334"/>
      <c r="N189" s="220"/>
      <c r="O189" s="92"/>
      <c r="P189" s="93"/>
      <c r="R189" s="231" t="s">
        <v>79</v>
      </c>
      <c r="S189" s="231" t="s">
        <v>122</v>
      </c>
    </row>
    <row r="190" spans="1:19" x14ac:dyDescent="0.7">
      <c r="A190" s="80"/>
      <c r="B190" s="102"/>
      <c r="C190" s="103" t="s">
        <v>427</v>
      </c>
      <c r="D190" s="104"/>
      <c r="E190" s="105"/>
      <c r="F190" s="104"/>
      <c r="G190" s="330" t="str">
        <f>VLOOKUP($F190,$T$4:$V$14,2,FALSE)</f>
        <v>…</v>
      </c>
      <c r="H190" s="331"/>
      <c r="I190" s="106"/>
      <c r="J190" s="106" t="s">
        <v>422</v>
      </c>
      <c r="K190" s="106"/>
      <c r="L190" s="330" t="str">
        <f>VLOOKUP($N190,$T$4:$V$14,2,FALSE)</f>
        <v>…</v>
      </c>
      <c r="M190" s="331"/>
      <c r="N190" s="107"/>
      <c r="O190" s="108"/>
      <c r="P190" s="109"/>
      <c r="R190" s="231"/>
      <c r="S190" s="231" t="s">
        <v>421</v>
      </c>
    </row>
    <row r="191" spans="1:19" x14ac:dyDescent="0.7">
      <c r="F191" s="332" t="s">
        <v>140</v>
      </c>
      <c r="G191" s="332"/>
      <c r="H191" s="332"/>
      <c r="I191" s="332"/>
      <c r="J191" s="332"/>
      <c r="K191" s="332"/>
      <c r="L191" s="332"/>
      <c r="M191" s="332"/>
      <c r="N191" s="332"/>
      <c r="O191" s="364">
        <f ca="1">NOW()</f>
        <v>43400.733920486113</v>
      </c>
      <c r="P191" s="365"/>
      <c r="R191" s="230"/>
      <c r="S191" s="230"/>
    </row>
    <row r="192" spans="1:19" x14ac:dyDescent="0.7">
      <c r="A192" s="78"/>
      <c r="B192" s="170" t="s">
        <v>141</v>
      </c>
      <c r="C192" s="171" t="s">
        <v>142</v>
      </c>
      <c r="D192" s="352" t="s">
        <v>143</v>
      </c>
      <c r="E192" s="353"/>
      <c r="F192" s="354" t="s">
        <v>144</v>
      </c>
      <c r="G192" s="355"/>
      <c r="H192" s="355"/>
      <c r="I192" s="355"/>
      <c r="J192" s="355"/>
      <c r="K192" s="355"/>
      <c r="L192" s="355"/>
      <c r="M192" s="355"/>
      <c r="N192" s="356"/>
      <c r="O192" s="350" t="s">
        <v>145</v>
      </c>
      <c r="P192" s="351"/>
      <c r="R192" s="230"/>
      <c r="S192" s="230"/>
    </row>
    <row r="193" spans="1:19" x14ac:dyDescent="0.7">
      <c r="A193" s="84"/>
      <c r="B193" s="85">
        <v>43387</v>
      </c>
      <c r="C193" s="86" t="s">
        <v>146</v>
      </c>
      <c r="D193" s="89" t="s">
        <v>236</v>
      </c>
      <c r="E193" s="221">
        <v>0.41666666666666669</v>
      </c>
      <c r="F193" s="89">
        <v>3</v>
      </c>
      <c r="G193" s="347" t="str">
        <f>VLOOKUP($F193,$T$4:$V$14,2,FALSE)</f>
        <v>フリーダム新潟</v>
      </c>
      <c r="H193" s="348"/>
      <c r="I193" s="90">
        <v>3</v>
      </c>
      <c r="J193" s="90" t="s">
        <v>422</v>
      </c>
      <c r="K193" s="90">
        <v>0</v>
      </c>
      <c r="L193" s="349" t="str">
        <f>VLOOKUP($N193,$T$4:$V$14,2,FALSE)</f>
        <v>鳥屋野中2nd</v>
      </c>
      <c r="M193" s="348"/>
      <c r="N193" s="91">
        <v>6</v>
      </c>
      <c r="O193" s="222" t="str">
        <f>G194</f>
        <v>F.THREE 3rd</v>
      </c>
      <c r="P193" s="223" t="str">
        <f>L194</f>
        <v>エボルブFC 3rd</v>
      </c>
      <c r="R193" s="231" t="s">
        <v>76</v>
      </c>
      <c r="S193" s="231" t="s">
        <v>84</v>
      </c>
    </row>
    <row r="194" spans="1:19" x14ac:dyDescent="0.7">
      <c r="A194" s="84"/>
      <c r="B194" s="94"/>
      <c r="C194" s="103"/>
      <c r="D194" s="104" t="s">
        <v>237</v>
      </c>
      <c r="E194" s="105">
        <v>0.47916666666666669</v>
      </c>
      <c r="F194" s="104">
        <v>9</v>
      </c>
      <c r="G194" s="330" t="str">
        <f>VLOOKUP($F194,$T$4:$V$14,2,FALSE)</f>
        <v>F.THREE 3rd</v>
      </c>
      <c r="H194" s="331"/>
      <c r="I194" s="106">
        <v>7</v>
      </c>
      <c r="J194" s="106" t="s">
        <v>422</v>
      </c>
      <c r="K194" s="106">
        <v>2</v>
      </c>
      <c r="L194" s="330" t="str">
        <f>VLOOKUP($N194,$T$4:$V$14,2,FALSE)</f>
        <v>エボルブFC 3rd</v>
      </c>
      <c r="M194" s="331"/>
      <c r="N194" s="107">
        <v>10</v>
      </c>
      <c r="O194" s="108" t="str">
        <f>G193</f>
        <v>フリーダム新潟</v>
      </c>
      <c r="P194" s="109" t="str">
        <f>L193</f>
        <v>鳥屋野中2nd</v>
      </c>
      <c r="R194" s="238" t="s">
        <v>77</v>
      </c>
      <c r="S194" s="231"/>
    </row>
    <row r="195" spans="1:19" x14ac:dyDescent="0.7">
      <c r="A195" s="80"/>
      <c r="B195" s="94"/>
      <c r="C195" s="232"/>
      <c r="D195" s="87"/>
      <c r="E195" s="88"/>
      <c r="F195" s="87"/>
      <c r="G195" s="333" t="str">
        <f>VLOOKUP($F195,$T$4:$V$14,2,FALSE)</f>
        <v>…</v>
      </c>
      <c r="H195" s="334"/>
      <c r="I195" s="219"/>
      <c r="J195" s="219" t="s">
        <v>422</v>
      </c>
      <c r="K195" s="219"/>
      <c r="L195" s="333" t="str">
        <f>VLOOKUP($N195,$T$4:$V$14,2,FALSE)</f>
        <v>…</v>
      </c>
      <c r="M195" s="334"/>
      <c r="N195" s="220"/>
      <c r="O195" s="92"/>
      <c r="P195" s="93"/>
      <c r="R195" s="231"/>
      <c r="S195" s="231" t="s">
        <v>87</v>
      </c>
    </row>
    <row r="196" spans="1:19" x14ac:dyDescent="0.7">
      <c r="A196" s="84"/>
      <c r="B196" s="94"/>
      <c r="C196" s="95"/>
      <c r="D196" s="87"/>
      <c r="E196" s="88"/>
      <c r="F196" s="87"/>
      <c r="G196" s="333" t="str">
        <f>VLOOKUP($F196,$T$4:$V$14,2,FALSE)</f>
        <v>…</v>
      </c>
      <c r="H196" s="334"/>
      <c r="I196" s="219"/>
      <c r="J196" s="219" t="s">
        <v>422</v>
      </c>
      <c r="K196" s="219"/>
      <c r="L196" s="333" t="str">
        <f>VLOOKUP($N196,$T$4:$V$14,2,FALSE)</f>
        <v>…</v>
      </c>
      <c r="M196" s="334"/>
      <c r="N196" s="220"/>
      <c r="O196" s="92"/>
      <c r="P196" s="93"/>
      <c r="R196" s="231" t="s">
        <v>79</v>
      </c>
      <c r="S196" s="231" t="s">
        <v>122</v>
      </c>
    </row>
    <row r="197" spans="1:19" x14ac:dyDescent="0.7">
      <c r="A197" s="80"/>
      <c r="B197" s="102"/>
      <c r="C197" s="103"/>
      <c r="D197" s="104"/>
      <c r="E197" s="105"/>
      <c r="F197" s="104"/>
      <c r="G197" s="330" t="str">
        <f>VLOOKUP($F197,$T$4:$V$14,2,FALSE)</f>
        <v>…</v>
      </c>
      <c r="H197" s="331"/>
      <c r="I197" s="106"/>
      <c r="J197" s="106" t="s">
        <v>422</v>
      </c>
      <c r="K197" s="106"/>
      <c r="L197" s="330" t="str">
        <f>VLOOKUP($N197,$T$4:$V$14,2,FALSE)</f>
        <v>…</v>
      </c>
      <c r="M197" s="331"/>
      <c r="N197" s="107"/>
      <c r="O197" s="108"/>
      <c r="P197" s="109"/>
      <c r="R197" s="231"/>
      <c r="S197" s="231" t="s">
        <v>421</v>
      </c>
    </row>
    <row r="198" spans="1:19" x14ac:dyDescent="0.7">
      <c r="B198" s="180"/>
      <c r="F198" s="332" t="s">
        <v>220</v>
      </c>
      <c r="G198" s="332"/>
      <c r="H198" s="332"/>
      <c r="I198" s="332"/>
      <c r="J198" s="332"/>
      <c r="K198" s="332"/>
      <c r="L198" s="332"/>
      <c r="M198" s="332"/>
      <c r="N198" s="332"/>
      <c r="R198" s="230"/>
      <c r="S198" s="230"/>
    </row>
    <row r="199" spans="1:19" x14ac:dyDescent="0.7">
      <c r="A199" s="78"/>
      <c r="B199" s="166" t="s">
        <v>141</v>
      </c>
      <c r="C199" s="167" t="s">
        <v>142</v>
      </c>
      <c r="D199" s="359" t="s">
        <v>143</v>
      </c>
      <c r="E199" s="360"/>
      <c r="F199" s="361" t="s">
        <v>144</v>
      </c>
      <c r="G199" s="362"/>
      <c r="H199" s="362"/>
      <c r="I199" s="362"/>
      <c r="J199" s="362"/>
      <c r="K199" s="362"/>
      <c r="L199" s="362"/>
      <c r="M199" s="362"/>
      <c r="N199" s="363"/>
      <c r="O199" s="357" t="s">
        <v>145</v>
      </c>
      <c r="P199" s="358"/>
      <c r="R199" s="230"/>
      <c r="S199" s="230"/>
    </row>
    <row r="200" spans="1:19" x14ac:dyDescent="0.7">
      <c r="A200" s="84"/>
      <c r="B200" s="85">
        <v>43393</v>
      </c>
      <c r="C200" s="86"/>
      <c r="D200" s="89"/>
      <c r="E200" s="221"/>
      <c r="F200" s="89"/>
      <c r="G200" s="347" t="str">
        <f>VLOOKUP($F200,$T$4:$V$14,2,FALSE)</f>
        <v>…</v>
      </c>
      <c r="H200" s="348"/>
      <c r="I200" s="90"/>
      <c r="J200" s="90" t="s">
        <v>422</v>
      </c>
      <c r="K200" s="90"/>
      <c r="L200" s="349" t="str">
        <f>VLOOKUP($N200,$T$4:$V$14,2,FALSE)</f>
        <v>…</v>
      </c>
      <c r="M200" s="348"/>
      <c r="N200" s="91"/>
      <c r="O200" s="222" t="str">
        <f>G201</f>
        <v>…</v>
      </c>
      <c r="P200" s="223" t="str">
        <f>L201</f>
        <v>…</v>
      </c>
      <c r="R200" s="231" t="s">
        <v>76</v>
      </c>
      <c r="S200" s="231"/>
    </row>
    <row r="201" spans="1:19" x14ac:dyDescent="0.7">
      <c r="A201" s="84"/>
      <c r="B201" s="94"/>
      <c r="C201" s="232"/>
      <c r="D201" s="96"/>
      <c r="E201" s="97"/>
      <c r="F201" s="96"/>
      <c r="G201" s="328" t="str">
        <f>VLOOKUP($F201,$T$4:$V$14,2,FALSE)</f>
        <v>…</v>
      </c>
      <c r="H201" s="329"/>
      <c r="I201" s="98"/>
      <c r="J201" s="98" t="s">
        <v>422</v>
      </c>
      <c r="K201" s="98"/>
      <c r="L201" s="328" t="str">
        <f>VLOOKUP($N201,$T$4:$V$14,2,FALSE)</f>
        <v>…</v>
      </c>
      <c r="M201" s="329"/>
      <c r="N201" s="99"/>
      <c r="O201" s="100" t="str">
        <f>G200</f>
        <v>…</v>
      </c>
      <c r="P201" s="101" t="str">
        <f>L200</f>
        <v>…</v>
      </c>
      <c r="R201" s="238" t="s">
        <v>77</v>
      </c>
      <c r="S201" s="231" t="s">
        <v>85</v>
      </c>
    </row>
    <row r="202" spans="1:19" x14ac:dyDescent="0.7">
      <c r="A202" s="84"/>
      <c r="B202" s="94"/>
      <c r="C202" s="95"/>
      <c r="D202" s="87"/>
      <c r="E202" s="88"/>
      <c r="F202" s="87"/>
      <c r="G202" s="333" t="str">
        <f>VLOOKUP($F202,$T$4:$V$14,2,FALSE)</f>
        <v>…</v>
      </c>
      <c r="H202" s="334"/>
      <c r="I202" s="219"/>
      <c r="J202" s="219" t="s">
        <v>422</v>
      </c>
      <c r="K202" s="219"/>
      <c r="L202" s="333" t="str">
        <f>VLOOKUP($N202,$T$4:$V$14,2,FALSE)</f>
        <v>…</v>
      </c>
      <c r="M202" s="334"/>
      <c r="N202" s="220"/>
      <c r="O202" s="92"/>
      <c r="P202" s="93"/>
      <c r="R202" s="231"/>
      <c r="S202" s="231"/>
    </row>
    <row r="203" spans="1:19" x14ac:dyDescent="0.7">
      <c r="A203" s="80"/>
      <c r="B203" s="94"/>
      <c r="C203" s="95"/>
      <c r="D203" s="96"/>
      <c r="E203" s="97"/>
      <c r="F203" s="96"/>
      <c r="G203" s="328" t="str">
        <f>VLOOKUP($F203,$T$4:$V$14,2,FALSE)</f>
        <v>…</v>
      </c>
      <c r="H203" s="329"/>
      <c r="I203" s="98"/>
      <c r="J203" s="98" t="s">
        <v>422</v>
      </c>
      <c r="K203" s="98"/>
      <c r="L203" s="328" t="str">
        <f>VLOOKUP($N203,$T$4:$V$14,2,FALSE)</f>
        <v>…</v>
      </c>
      <c r="M203" s="329"/>
      <c r="N203" s="99"/>
      <c r="O203" s="100"/>
      <c r="P203" s="101"/>
      <c r="R203" s="231" t="s">
        <v>79</v>
      </c>
      <c r="S203" s="231"/>
    </row>
    <row r="204" spans="1:19" x14ac:dyDescent="0.7">
      <c r="A204" s="80"/>
      <c r="B204" s="102"/>
      <c r="C204" s="103"/>
      <c r="D204" s="104"/>
      <c r="E204" s="105"/>
      <c r="F204" s="104"/>
      <c r="G204" s="330" t="str">
        <f>VLOOKUP($F204,$T$4:$V$14,2,FALSE)</f>
        <v>…</v>
      </c>
      <c r="H204" s="331"/>
      <c r="I204" s="106"/>
      <c r="J204" s="106" t="s">
        <v>422</v>
      </c>
      <c r="K204" s="106"/>
      <c r="L204" s="330" t="str">
        <f>VLOOKUP($N204,$T$4:$V$14,2,FALSE)</f>
        <v>…</v>
      </c>
      <c r="M204" s="331"/>
      <c r="N204" s="107"/>
      <c r="O204" s="108"/>
      <c r="P204" s="109"/>
      <c r="R204" s="231"/>
      <c r="S204" s="231"/>
    </row>
    <row r="205" spans="1:19" x14ac:dyDescent="0.7">
      <c r="F205" s="332" t="s">
        <v>220</v>
      </c>
      <c r="G205" s="332"/>
      <c r="H205" s="332"/>
      <c r="I205" s="332"/>
      <c r="J205" s="332"/>
      <c r="K205" s="332"/>
      <c r="L205" s="332"/>
      <c r="M205" s="332"/>
      <c r="N205" s="332"/>
      <c r="R205" s="230"/>
      <c r="S205" s="230"/>
    </row>
    <row r="206" spans="1:19" x14ac:dyDescent="0.7">
      <c r="A206" s="78"/>
      <c r="B206" s="170" t="s">
        <v>141</v>
      </c>
      <c r="C206" s="171" t="s">
        <v>142</v>
      </c>
      <c r="D206" s="352" t="s">
        <v>143</v>
      </c>
      <c r="E206" s="353"/>
      <c r="F206" s="354" t="s">
        <v>144</v>
      </c>
      <c r="G206" s="355"/>
      <c r="H206" s="355"/>
      <c r="I206" s="355"/>
      <c r="J206" s="355"/>
      <c r="K206" s="355"/>
      <c r="L206" s="355"/>
      <c r="M206" s="355"/>
      <c r="N206" s="356"/>
      <c r="O206" s="350" t="s">
        <v>145</v>
      </c>
      <c r="P206" s="351"/>
      <c r="R206" s="230"/>
      <c r="S206" s="230"/>
    </row>
    <row r="207" spans="1:19" x14ac:dyDescent="0.7">
      <c r="A207" s="84"/>
      <c r="B207" s="85">
        <v>43394</v>
      </c>
      <c r="C207" s="86" t="s">
        <v>132</v>
      </c>
      <c r="D207" s="87"/>
      <c r="E207" s="88"/>
      <c r="F207" s="89"/>
      <c r="G207" s="347" t="str">
        <f>VLOOKUP($F207,$T$4:$V$14,2,FALSE)</f>
        <v>…</v>
      </c>
      <c r="H207" s="348"/>
      <c r="I207" s="90"/>
      <c r="J207" s="90" t="s">
        <v>422</v>
      </c>
      <c r="K207" s="90"/>
      <c r="L207" s="349" t="str">
        <f>VLOOKUP($N207,$T$4:$V$14,2,FALSE)</f>
        <v>…</v>
      </c>
      <c r="M207" s="348"/>
      <c r="N207" s="91"/>
      <c r="O207" s="92"/>
      <c r="P207" s="93"/>
      <c r="R207" s="231" t="s">
        <v>76</v>
      </c>
      <c r="S207" s="231" t="s">
        <v>84</v>
      </c>
    </row>
    <row r="208" spans="1:19" x14ac:dyDescent="0.7">
      <c r="A208" s="84"/>
      <c r="B208" s="94"/>
      <c r="C208" s="95"/>
      <c r="D208" s="96"/>
      <c r="E208" s="97"/>
      <c r="F208" s="96"/>
      <c r="G208" s="328" t="str">
        <f>VLOOKUP($F208,$T$4:$V$14,2,FALSE)</f>
        <v>…</v>
      </c>
      <c r="H208" s="329"/>
      <c r="I208" s="98"/>
      <c r="J208" s="98" t="s">
        <v>422</v>
      </c>
      <c r="K208" s="98"/>
      <c r="L208" s="328" t="str">
        <f>VLOOKUP($N208,$T$4:$V$14,2,FALSE)</f>
        <v>…</v>
      </c>
      <c r="M208" s="329"/>
      <c r="N208" s="99"/>
      <c r="O208" s="100"/>
      <c r="P208" s="101"/>
      <c r="R208" s="238" t="s">
        <v>77</v>
      </c>
      <c r="S208" s="231"/>
    </row>
    <row r="209" spans="1:19" x14ac:dyDescent="0.7">
      <c r="A209" s="84"/>
      <c r="B209" s="94"/>
      <c r="C209" s="95"/>
      <c r="D209" s="96"/>
      <c r="E209" s="97"/>
      <c r="F209" s="96"/>
      <c r="G209" s="328" t="str">
        <f>VLOOKUP($F209,$T$4:$V$14,2,FALSE)</f>
        <v>…</v>
      </c>
      <c r="H209" s="329"/>
      <c r="I209" s="98"/>
      <c r="J209" s="98" t="s">
        <v>422</v>
      </c>
      <c r="K209" s="98"/>
      <c r="L209" s="328" t="str">
        <f>VLOOKUP($N209,$T$4:$V$14,2,FALSE)</f>
        <v>…</v>
      </c>
      <c r="M209" s="329"/>
      <c r="N209" s="99"/>
      <c r="O209" s="100"/>
      <c r="P209" s="101"/>
      <c r="R209" s="231" t="s">
        <v>13</v>
      </c>
      <c r="S209" s="231" t="s">
        <v>87</v>
      </c>
    </row>
    <row r="210" spans="1:19" x14ac:dyDescent="0.7">
      <c r="A210" s="80"/>
      <c r="B210" s="94"/>
      <c r="C210" s="95"/>
      <c r="D210" s="96"/>
      <c r="E210" s="97"/>
      <c r="F210" s="96"/>
      <c r="G210" s="328" t="str">
        <f>VLOOKUP($F210,$T$4:$V$14,2,FALSE)</f>
        <v>…</v>
      </c>
      <c r="H210" s="329"/>
      <c r="I210" s="98"/>
      <c r="J210" s="98" t="s">
        <v>422</v>
      </c>
      <c r="K210" s="98"/>
      <c r="L210" s="328" t="str">
        <f>VLOOKUP($N210,$T$4:$V$14,2,FALSE)</f>
        <v>…</v>
      </c>
      <c r="M210" s="329"/>
      <c r="N210" s="99"/>
      <c r="O210" s="100"/>
      <c r="P210" s="101"/>
      <c r="R210" s="231" t="s">
        <v>79</v>
      </c>
      <c r="S210" s="231"/>
    </row>
    <row r="211" spans="1:19" x14ac:dyDescent="0.7">
      <c r="A211" s="80"/>
      <c r="B211" s="102"/>
      <c r="C211" s="103"/>
      <c r="D211" s="104"/>
      <c r="E211" s="105"/>
      <c r="F211" s="104"/>
      <c r="G211" s="330" t="str">
        <f>VLOOKUP($F211,$T$4:$V$14,2,FALSE)</f>
        <v>…</v>
      </c>
      <c r="H211" s="331"/>
      <c r="I211" s="106"/>
      <c r="J211" s="106" t="s">
        <v>422</v>
      </c>
      <c r="K211" s="106"/>
      <c r="L211" s="330" t="str">
        <f>VLOOKUP($N211,$T$4:$V$14,2,FALSE)</f>
        <v>…</v>
      </c>
      <c r="M211" s="331"/>
      <c r="N211" s="107"/>
      <c r="O211" s="108"/>
      <c r="P211" s="109"/>
      <c r="R211" s="231"/>
      <c r="S211" s="231"/>
    </row>
    <row r="212" spans="1:19" x14ac:dyDescent="0.7">
      <c r="F212" s="332" t="s">
        <v>432</v>
      </c>
      <c r="G212" s="332"/>
      <c r="H212" s="332"/>
      <c r="I212" s="332"/>
      <c r="J212" s="332"/>
      <c r="K212" s="332"/>
      <c r="L212" s="332"/>
      <c r="M212" s="332"/>
      <c r="N212" s="332"/>
      <c r="R212" s="230"/>
      <c r="S212" s="230"/>
    </row>
    <row r="213" spans="1:19" x14ac:dyDescent="0.7">
      <c r="A213" s="78"/>
      <c r="B213" s="166" t="s">
        <v>141</v>
      </c>
      <c r="C213" s="167" t="s">
        <v>142</v>
      </c>
      <c r="D213" s="359" t="s">
        <v>143</v>
      </c>
      <c r="E213" s="360"/>
      <c r="F213" s="361" t="s">
        <v>144</v>
      </c>
      <c r="G213" s="362"/>
      <c r="H213" s="362"/>
      <c r="I213" s="362"/>
      <c r="J213" s="362"/>
      <c r="K213" s="362"/>
      <c r="L213" s="362"/>
      <c r="M213" s="362"/>
      <c r="N213" s="363"/>
      <c r="O213" s="357" t="s">
        <v>145</v>
      </c>
      <c r="P213" s="358"/>
      <c r="R213" s="230"/>
      <c r="S213" s="230"/>
    </row>
    <row r="214" spans="1:19" x14ac:dyDescent="0.7">
      <c r="A214" s="84"/>
      <c r="B214" s="85">
        <v>43400</v>
      </c>
      <c r="C214" s="86" t="s">
        <v>427</v>
      </c>
      <c r="D214" s="89" t="s">
        <v>236</v>
      </c>
      <c r="E214" s="221">
        <v>0.58333333333333337</v>
      </c>
      <c r="F214" s="89">
        <v>5</v>
      </c>
      <c r="G214" s="347" t="str">
        <f>VLOOKUP($F214,$T$4:$V$14,2,FALSE)</f>
        <v>舞FierdFC</v>
      </c>
      <c r="H214" s="348"/>
      <c r="I214" s="90">
        <v>1</v>
      </c>
      <c r="J214" s="90" t="s">
        <v>422</v>
      </c>
      <c r="K214" s="90">
        <v>0</v>
      </c>
      <c r="L214" s="349" t="str">
        <f>VLOOKUP($N214,$T$4:$V$14,2,FALSE)</f>
        <v>エボルブFC 3rd</v>
      </c>
      <c r="M214" s="348"/>
      <c r="N214" s="91">
        <v>10</v>
      </c>
      <c r="O214" s="222" t="str">
        <f>G215</f>
        <v>LOCUS新潟FC</v>
      </c>
      <c r="P214" s="223" t="str">
        <f>L215</f>
        <v>ROUSE新潟2nd</v>
      </c>
      <c r="R214" s="231" t="s">
        <v>76</v>
      </c>
      <c r="S214" s="231"/>
    </row>
    <row r="215" spans="1:19" x14ac:dyDescent="0.7">
      <c r="A215" s="84"/>
      <c r="B215" s="94"/>
      <c r="C215" s="103"/>
      <c r="D215" s="104" t="s">
        <v>237</v>
      </c>
      <c r="E215" s="105">
        <v>0.64583333333333337</v>
      </c>
      <c r="F215" s="104">
        <v>1</v>
      </c>
      <c r="G215" s="330" t="str">
        <f>VLOOKUP($F215,$T$4:$V$14,2,FALSE)</f>
        <v>LOCUS新潟FC</v>
      </c>
      <c r="H215" s="331"/>
      <c r="I215" s="106">
        <v>3</v>
      </c>
      <c r="J215" s="106" t="s">
        <v>422</v>
      </c>
      <c r="K215" s="106">
        <v>4</v>
      </c>
      <c r="L215" s="330" t="str">
        <f>VLOOKUP($N215,$T$4:$V$14,2,FALSE)</f>
        <v>ROUSE新潟2nd</v>
      </c>
      <c r="M215" s="331"/>
      <c r="N215" s="107">
        <v>7</v>
      </c>
      <c r="O215" s="108" t="str">
        <f>G214</f>
        <v>舞FierdFC</v>
      </c>
      <c r="P215" s="109" t="str">
        <f>L214</f>
        <v>エボルブFC 3rd</v>
      </c>
      <c r="R215" s="238" t="s">
        <v>77</v>
      </c>
      <c r="S215" s="231" t="s">
        <v>85</v>
      </c>
    </row>
    <row r="216" spans="1:19" x14ac:dyDescent="0.7">
      <c r="A216" s="80"/>
      <c r="B216" s="94"/>
      <c r="C216" s="95" t="s">
        <v>146</v>
      </c>
      <c r="D216" s="87"/>
      <c r="E216" s="88"/>
      <c r="F216" s="87"/>
      <c r="G216" s="333" t="str">
        <f>VLOOKUP($F216,$T$4:$V$14,2,FALSE)</f>
        <v>…</v>
      </c>
      <c r="H216" s="334"/>
      <c r="I216" s="219"/>
      <c r="J216" s="219" t="s">
        <v>422</v>
      </c>
      <c r="K216" s="219"/>
      <c r="L216" s="333" t="str">
        <f>VLOOKUP($N216,$T$4:$V$14,2,FALSE)</f>
        <v>…</v>
      </c>
      <c r="M216" s="334"/>
      <c r="N216" s="220"/>
      <c r="O216" s="92"/>
      <c r="P216" s="93"/>
      <c r="R216" s="231" t="s">
        <v>13</v>
      </c>
      <c r="S216" s="231" t="s">
        <v>87</v>
      </c>
    </row>
    <row r="217" spans="1:19" x14ac:dyDescent="0.7">
      <c r="A217" s="84"/>
      <c r="B217" s="94"/>
      <c r="C217" s="95"/>
      <c r="D217" s="96"/>
      <c r="E217" s="97"/>
      <c r="F217" s="96"/>
      <c r="G217" s="328" t="str">
        <f>VLOOKUP($F217,$T$4:$V$14,2,FALSE)</f>
        <v>…</v>
      </c>
      <c r="H217" s="329"/>
      <c r="I217" s="98"/>
      <c r="J217" s="98" t="s">
        <v>422</v>
      </c>
      <c r="K217" s="98"/>
      <c r="L217" s="328" t="str">
        <f>VLOOKUP($N217,$T$4:$V$14,2,FALSE)</f>
        <v>…</v>
      </c>
      <c r="M217" s="329"/>
      <c r="N217" s="99"/>
      <c r="O217" s="100"/>
      <c r="P217" s="101"/>
      <c r="R217" s="231" t="s">
        <v>79</v>
      </c>
      <c r="S217" s="231"/>
    </row>
    <row r="218" spans="1:19" x14ac:dyDescent="0.7">
      <c r="A218" s="80"/>
      <c r="B218" s="102"/>
      <c r="C218" s="103"/>
      <c r="D218" s="104"/>
      <c r="E218" s="105"/>
      <c r="F218" s="104"/>
      <c r="G218" s="330" t="str">
        <f>VLOOKUP($F218,$T$4:$V$14,2,FALSE)</f>
        <v>…</v>
      </c>
      <c r="H218" s="331"/>
      <c r="I218" s="106"/>
      <c r="J218" s="106" t="s">
        <v>422</v>
      </c>
      <c r="K218" s="106"/>
      <c r="L218" s="330" t="str">
        <f>VLOOKUP($N218,$T$4:$V$14,2,FALSE)</f>
        <v>…</v>
      </c>
      <c r="M218" s="331"/>
      <c r="N218" s="107"/>
      <c r="O218" s="108"/>
      <c r="P218" s="109"/>
      <c r="R218" s="231" t="s">
        <v>81</v>
      </c>
      <c r="S218" s="231" t="s">
        <v>421</v>
      </c>
    </row>
    <row r="219" spans="1:19" x14ac:dyDescent="0.7">
      <c r="F219" s="332" t="s">
        <v>220</v>
      </c>
      <c r="G219" s="332"/>
      <c r="H219" s="332"/>
      <c r="I219" s="332"/>
      <c r="J219" s="332"/>
      <c r="K219" s="332"/>
      <c r="L219" s="332"/>
      <c r="M219" s="332"/>
      <c r="N219" s="332"/>
      <c r="R219" s="230"/>
      <c r="S219" s="230"/>
    </row>
    <row r="220" spans="1:19" x14ac:dyDescent="0.7">
      <c r="A220" s="78"/>
      <c r="B220" s="170" t="s">
        <v>141</v>
      </c>
      <c r="C220" s="171" t="s">
        <v>142</v>
      </c>
      <c r="D220" s="352" t="s">
        <v>143</v>
      </c>
      <c r="E220" s="353"/>
      <c r="F220" s="354" t="s">
        <v>144</v>
      </c>
      <c r="G220" s="355"/>
      <c r="H220" s="355"/>
      <c r="I220" s="355"/>
      <c r="J220" s="355"/>
      <c r="K220" s="355"/>
      <c r="L220" s="355"/>
      <c r="M220" s="355"/>
      <c r="N220" s="356"/>
      <c r="O220" s="350" t="s">
        <v>145</v>
      </c>
      <c r="P220" s="351"/>
      <c r="R220" s="230"/>
      <c r="S220" s="230"/>
    </row>
    <row r="221" spans="1:19" x14ac:dyDescent="0.7">
      <c r="A221" s="84"/>
      <c r="B221" s="85">
        <v>43401</v>
      </c>
      <c r="C221" s="86"/>
      <c r="D221" s="87"/>
      <c r="E221" s="88"/>
      <c r="F221" s="89"/>
      <c r="G221" s="347" t="str">
        <f>VLOOKUP($F221,$T$4:$V$14,2,FALSE)</f>
        <v>…</v>
      </c>
      <c r="H221" s="348"/>
      <c r="I221" s="90"/>
      <c r="J221" s="90" t="s">
        <v>422</v>
      </c>
      <c r="K221" s="90"/>
      <c r="L221" s="349" t="str">
        <f>VLOOKUP($N221,$T$4:$V$14,2,FALSE)</f>
        <v>…</v>
      </c>
      <c r="M221" s="348"/>
      <c r="N221" s="91"/>
      <c r="O221" s="92" t="str">
        <f>G222</f>
        <v>…</v>
      </c>
      <c r="P221" s="93" t="str">
        <f>L222</f>
        <v>…</v>
      </c>
      <c r="R221" s="231" t="s">
        <v>76</v>
      </c>
      <c r="S221" s="231" t="s">
        <v>84</v>
      </c>
    </row>
    <row r="222" spans="1:19" x14ac:dyDescent="0.7">
      <c r="A222" s="84"/>
      <c r="B222" s="94"/>
      <c r="C222" s="95"/>
      <c r="D222" s="96"/>
      <c r="E222" s="97"/>
      <c r="F222" s="96"/>
      <c r="G222" s="328" t="str">
        <f>VLOOKUP($F222,$T$4:$V$14,2,FALSE)</f>
        <v>…</v>
      </c>
      <c r="H222" s="329"/>
      <c r="I222" s="98"/>
      <c r="J222" s="98" t="s">
        <v>422</v>
      </c>
      <c r="K222" s="98"/>
      <c r="L222" s="328" t="str">
        <f>VLOOKUP($N222,$T$4:$V$14,2,FALSE)</f>
        <v>…</v>
      </c>
      <c r="M222" s="329"/>
      <c r="N222" s="99"/>
      <c r="O222" s="100" t="str">
        <f>G221</f>
        <v>…</v>
      </c>
      <c r="P222" s="101" t="str">
        <f>L221</f>
        <v>…</v>
      </c>
      <c r="R222" s="238" t="s">
        <v>77</v>
      </c>
      <c r="S222" s="231" t="s">
        <v>85</v>
      </c>
    </row>
    <row r="223" spans="1:19" x14ac:dyDescent="0.7">
      <c r="A223" s="80"/>
      <c r="B223" s="94"/>
      <c r="C223" s="95"/>
      <c r="D223" s="96"/>
      <c r="E223" s="97"/>
      <c r="F223" s="96"/>
      <c r="G223" s="328" t="str">
        <f>VLOOKUP($F223,$T$4:$V$14,2,FALSE)</f>
        <v>…</v>
      </c>
      <c r="H223" s="329"/>
      <c r="I223" s="98"/>
      <c r="J223" s="98" t="s">
        <v>422</v>
      </c>
      <c r="K223" s="98"/>
      <c r="L223" s="328" t="str">
        <f>VLOOKUP($N223,$T$4:$V$14,2,FALSE)</f>
        <v>…</v>
      </c>
      <c r="M223" s="329"/>
      <c r="N223" s="99"/>
      <c r="O223" s="100"/>
      <c r="P223" s="101"/>
      <c r="R223" s="231" t="s">
        <v>13</v>
      </c>
      <c r="S223" s="231" t="s">
        <v>87</v>
      </c>
    </row>
    <row r="224" spans="1:19" x14ac:dyDescent="0.7">
      <c r="A224" s="84"/>
      <c r="B224" s="94"/>
      <c r="C224" s="95"/>
      <c r="D224" s="96"/>
      <c r="E224" s="97"/>
      <c r="F224" s="96"/>
      <c r="G224" s="328" t="str">
        <f>VLOOKUP($F224,$T$4:$V$14,2,FALSE)</f>
        <v>…</v>
      </c>
      <c r="H224" s="329"/>
      <c r="I224" s="98"/>
      <c r="J224" s="98" t="s">
        <v>422</v>
      </c>
      <c r="K224" s="98"/>
      <c r="L224" s="328" t="str">
        <f>VLOOKUP($N224,$T$4:$V$14,2,FALSE)</f>
        <v>…</v>
      </c>
      <c r="M224" s="329"/>
      <c r="N224" s="99"/>
      <c r="O224" s="100"/>
      <c r="P224" s="101"/>
      <c r="R224" s="231" t="s">
        <v>79</v>
      </c>
      <c r="S224" s="231"/>
    </row>
    <row r="225" spans="1:19" x14ac:dyDescent="0.7">
      <c r="A225" s="80"/>
      <c r="B225" s="102"/>
      <c r="C225" s="103"/>
      <c r="D225" s="104"/>
      <c r="E225" s="105"/>
      <c r="F225" s="104"/>
      <c r="G225" s="330" t="str">
        <f>VLOOKUP($F225,$T$4:$V$14,2,FALSE)</f>
        <v>…</v>
      </c>
      <c r="H225" s="331"/>
      <c r="I225" s="106"/>
      <c r="J225" s="106" t="s">
        <v>422</v>
      </c>
      <c r="K225" s="106"/>
      <c r="L225" s="330" t="str">
        <f>VLOOKUP($N225,$T$4:$V$14,2,FALSE)</f>
        <v>…</v>
      </c>
      <c r="M225" s="331"/>
      <c r="N225" s="107"/>
      <c r="O225" s="108"/>
      <c r="P225" s="109"/>
      <c r="R225" s="231"/>
      <c r="S225" s="231"/>
    </row>
    <row r="226" spans="1:19" x14ac:dyDescent="0.7">
      <c r="F226" s="332" t="s">
        <v>220</v>
      </c>
      <c r="G226" s="332"/>
      <c r="H226" s="332"/>
      <c r="I226" s="332"/>
      <c r="J226" s="332"/>
      <c r="K226" s="332"/>
      <c r="L226" s="332"/>
      <c r="M226" s="332"/>
      <c r="N226" s="332"/>
      <c r="R226" s="230"/>
      <c r="S226" s="230"/>
    </row>
    <row r="227" spans="1:19" x14ac:dyDescent="0.7">
      <c r="A227" s="78"/>
      <c r="B227" s="82" t="s">
        <v>141</v>
      </c>
      <c r="C227" s="83" t="s">
        <v>142</v>
      </c>
      <c r="D227" s="340" t="s">
        <v>143</v>
      </c>
      <c r="E227" s="341"/>
      <c r="F227" s="342" t="s">
        <v>144</v>
      </c>
      <c r="G227" s="343"/>
      <c r="H227" s="343"/>
      <c r="I227" s="343"/>
      <c r="J227" s="343"/>
      <c r="K227" s="343"/>
      <c r="L227" s="343"/>
      <c r="M227" s="343"/>
      <c r="N227" s="344"/>
      <c r="O227" s="345" t="s">
        <v>145</v>
      </c>
      <c r="P227" s="346"/>
      <c r="R227" s="230"/>
      <c r="S227" s="230"/>
    </row>
    <row r="228" spans="1:19" x14ac:dyDescent="0.7">
      <c r="A228" s="84"/>
      <c r="B228" s="85"/>
      <c r="C228" s="86"/>
      <c r="D228" s="87"/>
      <c r="E228" s="88"/>
      <c r="F228" s="89"/>
      <c r="G228" s="347"/>
      <c r="H228" s="348"/>
      <c r="I228" s="90"/>
      <c r="J228" s="90"/>
      <c r="K228" s="90"/>
      <c r="L228" s="349"/>
      <c r="M228" s="348"/>
      <c r="N228" s="91"/>
      <c r="O228" s="92"/>
      <c r="P228" s="93"/>
      <c r="R228" s="230"/>
      <c r="S228" s="230"/>
    </row>
    <row r="229" spans="1:19" x14ac:dyDescent="0.7">
      <c r="A229" s="84"/>
      <c r="B229" s="94"/>
      <c r="C229" s="95"/>
      <c r="D229" s="96"/>
      <c r="E229" s="97"/>
      <c r="F229" s="96"/>
      <c r="G229" s="337"/>
      <c r="H229" s="338"/>
      <c r="I229" s="98"/>
      <c r="J229" s="98"/>
      <c r="K229" s="98"/>
      <c r="L229" s="328"/>
      <c r="M229" s="329"/>
      <c r="N229" s="99"/>
      <c r="O229" s="100"/>
      <c r="P229" s="101"/>
      <c r="R229" s="230"/>
      <c r="S229" s="230"/>
    </row>
    <row r="230" spans="1:19" x14ac:dyDescent="0.7">
      <c r="A230" s="84"/>
      <c r="B230" s="94"/>
      <c r="C230" s="95"/>
      <c r="D230" s="96"/>
      <c r="E230" s="97"/>
      <c r="F230" s="96"/>
      <c r="G230" s="328"/>
      <c r="H230" s="329"/>
      <c r="I230" s="98"/>
      <c r="J230" s="98"/>
      <c r="K230" s="98"/>
      <c r="L230" s="339"/>
      <c r="M230" s="336"/>
      <c r="N230" s="99"/>
      <c r="O230" s="100"/>
      <c r="P230" s="101"/>
      <c r="R230" s="230"/>
      <c r="S230" s="179"/>
    </row>
    <row r="231" spans="1:19" x14ac:dyDescent="0.7">
      <c r="A231" s="80"/>
      <c r="B231" s="94"/>
      <c r="C231" s="95"/>
      <c r="D231" s="96"/>
      <c r="E231" s="97"/>
      <c r="F231" s="96"/>
      <c r="G231" s="328"/>
      <c r="H231" s="329"/>
      <c r="I231" s="98"/>
      <c r="J231" s="98"/>
      <c r="K231" s="98"/>
      <c r="L231" s="337"/>
      <c r="M231" s="338"/>
      <c r="N231" s="99"/>
      <c r="O231" s="100"/>
      <c r="P231" s="101"/>
      <c r="R231" s="230"/>
      <c r="S231" s="230"/>
    </row>
    <row r="232" spans="1:19" x14ac:dyDescent="0.7">
      <c r="A232" s="84"/>
      <c r="B232" s="94"/>
      <c r="C232" s="95"/>
      <c r="D232" s="96"/>
      <c r="E232" s="97"/>
      <c r="F232" s="96"/>
      <c r="G232" s="335"/>
      <c r="H232" s="336"/>
      <c r="I232" s="98"/>
      <c r="J232" s="98"/>
      <c r="K232" s="98"/>
      <c r="L232" s="337"/>
      <c r="M232" s="338"/>
      <c r="N232" s="99"/>
      <c r="O232" s="100"/>
      <c r="P232" s="101"/>
      <c r="R232" s="230"/>
      <c r="S232" s="230"/>
    </row>
    <row r="233" spans="1:19" x14ac:dyDescent="0.7">
      <c r="A233" s="80"/>
      <c r="B233" s="102"/>
      <c r="C233" s="103"/>
      <c r="D233" s="104"/>
      <c r="E233" s="105"/>
      <c r="F233" s="104"/>
      <c r="G233" s="330"/>
      <c r="H233" s="331"/>
      <c r="I233" s="106"/>
      <c r="J233" s="106"/>
      <c r="K233" s="106"/>
      <c r="L233" s="330"/>
      <c r="M233" s="331"/>
      <c r="N233" s="107"/>
      <c r="O233" s="108"/>
      <c r="P233" s="109"/>
      <c r="R233" s="230"/>
      <c r="S233" s="230"/>
    </row>
    <row r="234" spans="1:19" x14ac:dyDescent="0.7">
      <c r="F234" s="332" t="s">
        <v>220</v>
      </c>
      <c r="G234" s="332"/>
      <c r="H234" s="332"/>
      <c r="I234" s="332"/>
      <c r="J234" s="332"/>
      <c r="K234" s="332"/>
      <c r="L234" s="332"/>
      <c r="M234" s="332"/>
      <c r="N234" s="332"/>
      <c r="R234" s="230"/>
      <c r="S234" s="230"/>
    </row>
    <row r="235" spans="1:19" x14ac:dyDescent="0.7">
      <c r="A235" s="78"/>
      <c r="B235" s="82" t="s">
        <v>141</v>
      </c>
      <c r="C235" s="83" t="s">
        <v>142</v>
      </c>
      <c r="D235" s="340" t="s">
        <v>143</v>
      </c>
      <c r="E235" s="341"/>
      <c r="F235" s="342" t="s">
        <v>144</v>
      </c>
      <c r="G235" s="343"/>
      <c r="H235" s="343"/>
      <c r="I235" s="343"/>
      <c r="J235" s="343"/>
      <c r="K235" s="343"/>
      <c r="L235" s="343"/>
      <c r="M235" s="343"/>
      <c r="N235" s="344"/>
      <c r="O235" s="345" t="s">
        <v>145</v>
      </c>
      <c r="P235" s="346"/>
      <c r="R235" s="230"/>
      <c r="S235" s="230"/>
    </row>
    <row r="236" spans="1:19" x14ac:dyDescent="0.7">
      <c r="A236" s="84"/>
      <c r="B236" s="85"/>
      <c r="C236" s="86"/>
      <c r="D236" s="87"/>
      <c r="E236" s="88"/>
      <c r="F236" s="89"/>
      <c r="G236" s="347"/>
      <c r="H236" s="348"/>
      <c r="I236" s="90"/>
      <c r="J236" s="90"/>
      <c r="K236" s="90"/>
      <c r="L236" s="349"/>
      <c r="M236" s="348"/>
      <c r="N236" s="91"/>
      <c r="O236" s="92"/>
      <c r="P236" s="93"/>
      <c r="S236" s="230"/>
    </row>
    <row r="237" spans="1:19" x14ac:dyDescent="0.7">
      <c r="A237" s="84"/>
      <c r="B237" s="94"/>
      <c r="C237" s="95"/>
      <c r="D237" s="96"/>
      <c r="E237" s="97"/>
      <c r="F237" s="96"/>
      <c r="G237" s="337"/>
      <c r="H237" s="338"/>
      <c r="I237" s="98"/>
      <c r="J237" s="98"/>
      <c r="K237" s="98"/>
      <c r="L237" s="328"/>
      <c r="M237" s="329"/>
      <c r="N237" s="99"/>
      <c r="O237" s="100"/>
      <c r="P237" s="101"/>
      <c r="S237" s="230"/>
    </row>
    <row r="238" spans="1:19" x14ac:dyDescent="0.7">
      <c r="A238" s="84"/>
      <c r="B238" s="94"/>
      <c r="C238" s="95"/>
      <c r="D238" s="96"/>
      <c r="E238" s="97"/>
      <c r="F238" s="96"/>
      <c r="G238" s="328"/>
      <c r="H238" s="329"/>
      <c r="I238" s="98"/>
      <c r="J238" s="98"/>
      <c r="K238" s="98"/>
      <c r="L238" s="339"/>
      <c r="M238" s="336"/>
      <c r="N238" s="99"/>
      <c r="O238" s="100"/>
      <c r="P238" s="101"/>
      <c r="S238" s="230"/>
    </row>
    <row r="239" spans="1:19" x14ac:dyDescent="0.7">
      <c r="A239" s="80"/>
      <c r="B239" s="94"/>
      <c r="C239" s="95"/>
      <c r="D239" s="96"/>
      <c r="E239" s="97"/>
      <c r="F239" s="96"/>
      <c r="G239" s="328"/>
      <c r="H239" s="329"/>
      <c r="I239" s="98"/>
      <c r="J239" s="98"/>
      <c r="K239" s="98"/>
      <c r="L239" s="337"/>
      <c r="M239" s="338"/>
      <c r="N239" s="99"/>
      <c r="O239" s="100"/>
      <c r="P239" s="101"/>
      <c r="S239" s="230"/>
    </row>
    <row r="240" spans="1:19" x14ac:dyDescent="0.7">
      <c r="A240" s="84"/>
      <c r="B240" s="94"/>
      <c r="C240" s="95"/>
      <c r="D240" s="96"/>
      <c r="E240" s="97"/>
      <c r="F240" s="96"/>
      <c r="G240" s="335"/>
      <c r="H240" s="336"/>
      <c r="I240" s="98"/>
      <c r="J240" s="98"/>
      <c r="K240" s="98"/>
      <c r="L240" s="337"/>
      <c r="M240" s="338"/>
      <c r="N240" s="99"/>
      <c r="O240" s="100"/>
      <c r="P240" s="101"/>
      <c r="S240" s="230"/>
    </row>
    <row r="241" spans="1:16" x14ac:dyDescent="0.7">
      <c r="A241" s="80"/>
      <c r="B241" s="102"/>
      <c r="C241" s="103"/>
      <c r="D241" s="104"/>
      <c r="E241" s="105"/>
      <c r="F241" s="104"/>
      <c r="G241" s="330"/>
      <c r="H241" s="331"/>
      <c r="I241" s="106"/>
      <c r="J241" s="106"/>
      <c r="K241" s="106"/>
      <c r="L241" s="330"/>
      <c r="M241" s="331"/>
      <c r="N241" s="107"/>
      <c r="O241" s="108"/>
      <c r="P241" s="109"/>
    </row>
  </sheetData>
  <mergeCells count="486">
    <mergeCell ref="O80:P80"/>
    <mergeCell ref="F80:N80"/>
    <mergeCell ref="D80:E80"/>
    <mergeCell ref="F79:N79"/>
    <mergeCell ref="O10:P10"/>
    <mergeCell ref="L8:M8"/>
    <mergeCell ref="G8:H8"/>
    <mergeCell ref="L7:M7"/>
    <mergeCell ref="G7:H7"/>
    <mergeCell ref="G22:H22"/>
    <mergeCell ref="L22:M22"/>
    <mergeCell ref="F23:N23"/>
    <mergeCell ref="D24:E24"/>
    <mergeCell ref="F24:N24"/>
    <mergeCell ref="G28:H28"/>
    <mergeCell ref="L28:M28"/>
    <mergeCell ref="G29:H29"/>
    <mergeCell ref="L29:M29"/>
    <mergeCell ref="O24:P24"/>
    <mergeCell ref="G25:H25"/>
    <mergeCell ref="L25:M25"/>
    <mergeCell ref="G26:H26"/>
    <mergeCell ref="L26:M26"/>
    <mergeCell ref="G27:H27"/>
    <mergeCell ref="L12:M12"/>
    <mergeCell ref="G12:H12"/>
    <mergeCell ref="L11:M11"/>
    <mergeCell ref="G11:H11"/>
    <mergeCell ref="F9:N9"/>
    <mergeCell ref="D10:E10"/>
    <mergeCell ref="F10:N10"/>
    <mergeCell ref="G4:H4"/>
    <mergeCell ref="L4:M4"/>
    <mergeCell ref="G5:H5"/>
    <mergeCell ref="L5:M5"/>
    <mergeCell ref="G6:H6"/>
    <mergeCell ref="L6:M6"/>
    <mergeCell ref="B1:P1"/>
    <mergeCell ref="F2:N2"/>
    <mergeCell ref="O2:P2"/>
    <mergeCell ref="F16:N16"/>
    <mergeCell ref="D17:E17"/>
    <mergeCell ref="F17:N17"/>
    <mergeCell ref="G21:H21"/>
    <mergeCell ref="L21:M21"/>
    <mergeCell ref="O17:P17"/>
    <mergeCell ref="G18:H18"/>
    <mergeCell ref="L18:M18"/>
    <mergeCell ref="G19:H19"/>
    <mergeCell ref="L19:M19"/>
    <mergeCell ref="G20:H20"/>
    <mergeCell ref="L20:M20"/>
    <mergeCell ref="O3:P3"/>
    <mergeCell ref="F3:N3"/>
    <mergeCell ref="D3:E3"/>
    <mergeCell ref="L15:M15"/>
    <mergeCell ref="G15:H15"/>
    <mergeCell ref="L14:M14"/>
    <mergeCell ref="G14:H14"/>
    <mergeCell ref="L13:M13"/>
    <mergeCell ref="G13:H13"/>
    <mergeCell ref="L27:M27"/>
    <mergeCell ref="G35:H35"/>
    <mergeCell ref="L35:M35"/>
    <mergeCell ref="G36:H36"/>
    <mergeCell ref="L36:M36"/>
    <mergeCell ref="F37:N37"/>
    <mergeCell ref="D38:E38"/>
    <mergeCell ref="F38:N38"/>
    <mergeCell ref="O31:P31"/>
    <mergeCell ref="G32:H32"/>
    <mergeCell ref="L32:M32"/>
    <mergeCell ref="G33:H33"/>
    <mergeCell ref="L33:M33"/>
    <mergeCell ref="G34:H34"/>
    <mergeCell ref="L34:M34"/>
    <mergeCell ref="F31:N31"/>
    <mergeCell ref="D31:E31"/>
    <mergeCell ref="F30:N30"/>
    <mergeCell ref="G42:H42"/>
    <mergeCell ref="L42:M42"/>
    <mergeCell ref="G43:H43"/>
    <mergeCell ref="L43:M43"/>
    <mergeCell ref="F44:N44"/>
    <mergeCell ref="D45:E45"/>
    <mergeCell ref="F45:N45"/>
    <mergeCell ref="O38:P38"/>
    <mergeCell ref="G39:H39"/>
    <mergeCell ref="I39:K41"/>
    <mergeCell ref="L39:M39"/>
    <mergeCell ref="G40:H40"/>
    <mergeCell ref="L40:M40"/>
    <mergeCell ref="G41:H41"/>
    <mergeCell ref="L41:M41"/>
    <mergeCell ref="G49:H49"/>
    <mergeCell ref="L49:M49"/>
    <mergeCell ref="G50:H50"/>
    <mergeCell ref="L50:M50"/>
    <mergeCell ref="F51:N51"/>
    <mergeCell ref="D52:E52"/>
    <mergeCell ref="F52:N52"/>
    <mergeCell ref="O45:P45"/>
    <mergeCell ref="G46:H46"/>
    <mergeCell ref="L46:M46"/>
    <mergeCell ref="G47:H47"/>
    <mergeCell ref="L47:M47"/>
    <mergeCell ref="G48:H48"/>
    <mergeCell ref="L48:M48"/>
    <mergeCell ref="D59:E59"/>
    <mergeCell ref="F59:N59"/>
    <mergeCell ref="O52:P52"/>
    <mergeCell ref="G53:H53"/>
    <mergeCell ref="L53:M53"/>
    <mergeCell ref="G54:H54"/>
    <mergeCell ref="L54:M54"/>
    <mergeCell ref="G55:H55"/>
    <mergeCell ref="L55:M55"/>
    <mergeCell ref="O59:P59"/>
    <mergeCell ref="G60:H60"/>
    <mergeCell ref="L60:M60"/>
    <mergeCell ref="G61:H61"/>
    <mergeCell ref="L61:M61"/>
    <mergeCell ref="G62:H62"/>
    <mergeCell ref="L62:M62"/>
    <mergeCell ref="G56:H56"/>
    <mergeCell ref="L56:M56"/>
    <mergeCell ref="G57:H57"/>
    <mergeCell ref="L57:M57"/>
    <mergeCell ref="F58:N58"/>
    <mergeCell ref="D66:E66"/>
    <mergeCell ref="F66:N66"/>
    <mergeCell ref="O66:P66"/>
    <mergeCell ref="G67:H67"/>
    <mergeCell ref="L67:M67"/>
    <mergeCell ref="G68:H68"/>
    <mergeCell ref="L68:M68"/>
    <mergeCell ref="G63:H63"/>
    <mergeCell ref="L63:M63"/>
    <mergeCell ref="G64:H64"/>
    <mergeCell ref="L64:M64"/>
    <mergeCell ref="F65:N65"/>
    <mergeCell ref="O65:P65"/>
    <mergeCell ref="F72:N72"/>
    <mergeCell ref="D73:E73"/>
    <mergeCell ref="F73:N73"/>
    <mergeCell ref="O73:P73"/>
    <mergeCell ref="G74:H74"/>
    <mergeCell ref="L74:M74"/>
    <mergeCell ref="G69:H69"/>
    <mergeCell ref="L69:M69"/>
    <mergeCell ref="G70:H70"/>
    <mergeCell ref="L70:M70"/>
    <mergeCell ref="G71:H71"/>
    <mergeCell ref="L71:M71"/>
    <mergeCell ref="G78:H78"/>
    <mergeCell ref="L78:M78"/>
    <mergeCell ref="G75:H75"/>
    <mergeCell ref="L75:M75"/>
    <mergeCell ref="G76:H76"/>
    <mergeCell ref="L76:M76"/>
    <mergeCell ref="G77:H77"/>
    <mergeCell ref="L77:M77"/>
    <mergeCell ref="G84:H84"/>
    <mergeCell ref="L84:M84"/>
    <mergeCell ref="G85:H85"/>
    <mergeCell ref="L85:M85"/>
    <mergeCell ref="F86:N86"/>
    <mergeCell ref="D87:E87"/>
    <mergeCell ref="F87:N87"/>
    <mergeCell ref="G81:H81"/>
    <mergeCell ref="L81:M81"/>
    <mergeCell ref="G82:H82"/>
    <mergeCell ref="L82:M82"/>
    <mergeCell ref="G83:H83"/>
    <mergeCell ref="L83:M83"/>
    <mergeCell ref="G91:H91"/>
    <mergeCell ref="L91:M91"/>
    <mergeCell ref="G92:H92"/>
    <mergeCell ref="L92:M92"/>
    <mergeCell ref="F93:N93"/>
    <mergeCell ref="D94:E94"/>
    <mergeCell ref="F94:N94"/>
    <mergeCell ref="O87:P87"/>
    <mergeCell ref="G88:H88"/>
    <mergeCell ref="L88:M88"/>
    <mergeCell ref="G89:H89"/>
    <mergeCell ref="L89:M89"/>
    <mergeCell ref="G90:H90"/>
    <mergeCell ref="L90:M90"/>
    <mergeCell ref="G98:H98"/>
    <mergeCell ref="L98:M98"/>
    <mergeCell ref="G99:H99"/>
    <mergeCell ref="L99:M99"/>
    <mergeCell ref="F100:N100"/>
    <mergeCell ref="D101:E101"/>
    <mergeCell ref="F101:N101"/>
    <mergeCell ref="O94:P94"/>
    <mergeCell ref="G95:H95"/>
    <mergeCell ref="L95:M95"/>
    <mergeCell ref="G96:H96"/>
    <mergeCell ref="L96:M96"/>
    <mergeCell ref="G97:H97"/>
    <mergeCell ref="L97:M97"/>
    <mergeCell ref="G105:H105"/>
    <mergeCell ref="L105:M105"/>
    <mergeCell ref="G106:H106"/>
    <mergeCell ref="L106:M106"/>
    <mergeCell ref="F107:N107"/>
    <mergeCell ref="D108:E108"/>
    <mergeCell ref="F108:N108"/>
    <mergeCell ref="O101:P101"/>
    <mergeCell ref="G102:H102"/>
    <mergeCell ref="L102:M102"/>
    <mergeCell ref="G103:H103"/>
    <mergeCell ref="L103:M103"/>
    <mergeCell ref="G104:H104"/>
    <mergeCell ref="L104:M104"/>
    <mergeCell ref="G112:H112"/>
    <mergeCell ref="L112:M112"/>
    <mergeCell ref="G113:H113"/>
    <mergeCell ref="L113:M113"/>
    <mergeCell ref="F114:N114"/>
    <mergeCell ref="D115:E115"/>
    <mergeCell ref="F115:N115"/>
    <mergeCell ref="O108:P108"/>
    <mergeCell ref="G109:H109"/>
    <mergeCell ref="L109:M109"/>
    <mergeCell ref="G110:H110"/>
    <mergeCell ref="L110:M110"/>
    <mergeCell ref="G111:H111"/>
    <mergeCell ref="L111:M111"/>
    <mergeCell ref="D122:E122"/>
    <mergeCell ref="F122:N122"/>
    <mergeCell ref="O115:P115"/>
    <mergeCell ref="G116:H116"/>
    <mergeCell ref="L116:M116"/>
    <mergeCell ref="G117:H117"/>
    <mergeCell ref="L117:M117"/>
    <mergeCell ref="G118:H118"/>
    <mergeCell ref="L118:M118"/>
    <mergeCell ref="O122:P122"/>
    <mergeCell ref="G123:H123"/>
    <mergeCell ref="L123:M123"/>
    <mergeCell ref="G124:H124"/>
    <mergeCell ref="L124:M124"/>
    <mergeCell ref="G125:H125"/>
    <mergeCell ref="L125:M125"/>
    <mergeCell ref="G119:H119"/>
    <mergeCell ref="L119:M119"/>
    <mergeCell ref="G120:H120"/>
    <mergeCell ref="L120:M120"/>
    <mergeCell ref="F121:N121"/>
    <mergeCell ref="D129:E129"/>
    <mergeCell ref="F129:N129"/>
    <mergeCell ref="O129:P129"/>
    <mergeCell ref="G130:H130"/>
    <mergeCell ref="L130:M130"/>
    <mergeCell ref="G131:H131"/>
    <mergeCell ref="L131:M131"/>
    <mergeCell ref="G126:H126"/>
    <mergeCell ref="L126:M126"/>
    <mergeCell ref="G127:H127"/>
    <mergeCell ref="L127:M127"/>
    <mergeCell ref="F128:N128"/>
    <mergeCell ref="O128:P128"/>
    <mergeCell ref="F135:N135"/>
    <mergeCell ref="D136:E136"/>
    <mergeCell ref="F136:N136"/>
    <mergeCell ref="O136:P136"/>
    <mergeCell ref="G137:H137"/>
    <mergeCell ref="L137:M137"/>
    <mergeCell ref="G132:H132"/>
    <mergeCell ref="L132:M132"/>
    <mergeCell ref="G133:H133"/>
    <mergeCell ref="L133:M133"/>
    <mergeCell ref="G134:H134"/>
    <mergeCell ref="L134:M134"/>
    <mergeCell ref="G141:H141"/>
    <mergeCell ref="L141:M141"/>
    <mergeCell ref="F142:N142"/>
    <mergeCell ref="D143:E143"/>
    <mergeCell ref="F143:N143"/>
    <mergeCell ref="O143:P143"/>
    <mergeCell ref="G138:H138"/>
    <mergeCell ref="L138:M138"/>
    <mergeCell ref="G139:H139"/>
    <mergeCell ref="L139:M139"/>
    <mergeCell ref="G140:H140"/>
    <mergeCell ref="L140:M140"/>
    <mergeCell ref="G147:H147"/>
    <mergeCell ref="L147:M147"/>
    <mergeCell ref="G148:H148"/>
    <mergeCell ref="L148:M148"/>
    <mergeCell ref="F149:N149"/>
    <mergeCell ref="D150:E150"/>
    <mergeCell ref="F150:N150"/>
    <mergeCell ref="G144:H144"/>
    <mergeCell ref="L144:M144"/>
    <mergeCell ref="G145:H145"/>
    <mergeCell ref="L145:M145"/>
    <mergeCell ref="G146:H146"/>
    <mergeCell ref="L146:M146"/>
    <mergeCell ref="G154:H154"/>
    <mergeCell ref="L154:M154"/>
    <mergeCell ref="G155:H155"/>
    <mergeCell ref="L155:M155"/>
    <mergeCell ref="F156:N156"/>
    <mergeCell ref="D157:E157"/>
    <mergeCell ref="F157:N157"/>
    <mergeCell ref="O150:P150"/>
    <mergeCell ref="G151:H151"/>
    <mergeCell ref="L151:M151"/>
    <mergeCell ref="G152:H152"/>
    <mergeCell ref="L152:M152"/>
    <mergeCell ref="G153:H153"/>
    <mergeCell ref="L153:M153"/>
    <mergeCell ref="G161:H161"/>
    <mergeCell ref="L161:M161"/>
    <mergeCell ref="G162:H162"/>
    <mergeCell ref="L162:M162"/>
    <mergeCell ref="F163:N163"/>
    <mergeCell ref="D164:E164"/>
    <mergeCell ref="F164:N164"/>
    <mergeCell ref="O157:P157"/>
    <mergeCell ref="G158:H158"/>
    <mergeCell ref="L158:M158"/>
    <mergeCell ref="G159:H159"/>
    <mergeCell ref="L159:M159"/>
    <mergeCell ref="G160:H160"/>
    <mergeCell ref="L160:M160"/>
    <mergeCell ref="G168:H168"/>
    <mergeCell ref="L168:M168"/>
    <mergeCell ref="G169:H169"/>
    <mergeCell ref="L169:M169"/>
    <mergeCell ref="F170:N170"/>
    <mergeCell ref="D171:E171"/>
    <mergeCell ref="F171:N171"/>
    <mergeCell ref="O164:P164"/>
    <mergeCell ref="G165:H165"/>
    <mergeCell ref="L165:M165"/>
    <mergeCell ref="G166:H166"/>
    <mergeCell ref="L166:M166"/>
    <mergeCell ref="G167:H167"/>
    <mergeCell ref="L167:M167"/>
    <mergeCell ref="L175:M175"/>
    <mergeCell ref="G176:H176"/>
    <mergeCell ref="L176:M176"/>
    <mergeCell ref="F177:N177"/>
    <mergeCell ref="D178:E178"/>
    <mergeCell ref="F178:N178"/>
    <mergeCell ref="O171:P171"/>
    <mergeCell ref="G172:H172"/>
    <mergeCell ref="L172:M172"/>
    <mergeCell ref="G173:H173"/>
    <mergeCell ref="L173:M173"/>
    <mergeCell ref="G174:H174"/>
    <mergeCell ref="L174:M174"/>
    <mergeCell ref="G175:H175"/>
    <mergeCell ref="D185:E185"/>
    <mergeCell ref="F185:N185"/>
    <mergeCell ref="O178:P178"/>
    <mergeCell ref="G179:H179"/>
    <mergeCell ref="L179:M179"/>
    <mergeCell ref="G180:H180"/>
    <mergeCell ref="L180:M180"/>
    <mergeCell ref="G181:H181"/>
    <mergeCell ref="L181:M181"/>
    <mergeCell ref="O185:P185"/>
    <mergeCell ref="G186:H186"/>
    <mergeCell ref="L186:M186"/>
    <mergeCell ref="G187:H187"/>
    <mergeCell ref="L187:M187"/>
    <mergeCell ref="G188:H188"/>
    <mergeCell ref="L188:M188"/>
    <mergeCell ref="G182:H182"/>
    <mergeCell ref="L182:M182"/>
    <mergeCell ref="G183:H183"/>
    <mergeCell ref="L183:M183"/>
    <mergeCell ref="F184:N184"/>
    <mergeCell ref="D192:E192"/>
    <mergeCell ref="F192:N192"/>
    <mergeCell ref="O192:P192"/>
    <mergeCell ref="G193:H193"/>
    <mergeCell ref="L193:M193"/>
    <mergeCell ref="G194:H194"/>
    <mergeCell ref="L194:M194"/>
    <mergeCell ref="G189:H189"/>
    <mergeCell ref="L189:M189"/>
    <mergeCell ref="G190:H190"/>
    <mergeCell ref="L190:M190"/>
    <mergeCell ref="F191:N191"/>
    <mergeCell ref="O191:P191"/>
    <mergeCell ref="O206:P206"/>
    <mergeCell ref="G201:H201"/>
    <mergeCell ref="L201:M201"/>
    <mergeCell ref="G202:H202"/>
    <mergeCell ref="L202:M202"/>
    <mergeCell ref="G203:H203"/>
    <mergeCell ref="L203:M203"/>
    <mergeCell ref="F198:N198"/>
    <mergeCell ref="D199:E199"/>
    <mergeCell ref="F199:N199"/>
    <mergeCell ref="O199:P199"/>
    <mergeCell ref="G200:H200"/>
    <mergeCell ref="L200:M200"/>
    <mergeCell ref="D213:E213"/>
    <mergeCell ref="F213:N213"/>
    <mergeCell ref="G207:H207"/>
    <mergeCell ref="L207:M207"/>
    <mergeCell ref="G208:H208"/>
    <mergeCell ref="L208:M208"/>
    <mergeCell ref="G209:H209"/>
    <mergeCell ref="L209:M209"/>
    <mergeCell ref="G204:H204"/>
    <mergeCell ref="L204:M204"/>
    <mergeCell ref="F205:N205"/>
    <mergeCell ref="D206:E206"/>
    <mergeCell ref="F206:N206"/>
    <mergeCell ref="O213:P213"/>
    <mergeCell ref="G214:H214"/>
    <mergeCell ref="L214:M214"/>
    <mergeCell ref="G215:H215"/>
    <mergeCell ref="L215:M215"/>
    <mergeCell ref="G216:H216"/>
    <mergeCell ref="L216:M216"/>
    <mergeCell ref="G210:H210"/>
    <mergeCell ref="L210:M210"/>
    <mergeCell ref="G211:H211"/>
    <mergeCell ref="L211:M211"/>
    <mergeCell ref="F212:N212"/>
    <mergeCell ref="D227:E227"/>
    <mergeCell ref="F227:N227"/>
    <mergeCell ref="O220:P220"/>
    <mergeCell ref="G221:H221"/>
    <mergeCell ref="L221:M221"/>
    <mergeCell ref="G222:H222"/>
    <mergeCell ref="L222:M222"/>
    <mergeCell ref="G223:H223"/>
    <mergeCell ref="L223:M223"/>
    <mergeCell ref="D220:E220"/>
    <mergeCell ref="F220:N220"/>
    <mergeCell ref="O227:P227"/>
    <mergeCell ref="G228:H228"/>
    <mergeCell ref="L228:M228"/>
    <mergeCell ref="G229:H229"/>
    <mergeCell ref="L229:M229"/>
    <mergeCell ref="G230:H230"/>
    <mergeCell ref="L230:M230"/>
    <mergeCell ref="G224:H224"/>
    <mergeCell ref="L224:M224"/>
    <mergeCell ref="G225:H225"/>
    <mergeCell ref="L225:M225"/>
    <mergeCell ref="F226:N226"/>
    <mergeCell ref="D235:E235"/>
    <mergeCell ref="F235:N235"/>
    <mergeCell ref="O235:P235"/>
    <mergeCell ref="G236:H236"/>
    <mergeCell ref="L236:M236"/>
    <mergeCell ref="G231:H231"/>
    <mergeCell ref="L231:M231"/>
    <mergeCell ref="G232:H232"/>
    <mergeCell ref="L232:M232"/>
    <mergeCell ref="G233:H233"/>
    <mergeCell ref="L233:M233"/>
    <mergeCell ref="F234:N234"/>
    <mergeCell ref="G240:H240"/>
    <mergeCell ref="L240:M240"/>
    <mergeCell ref="G241:H241"/>
    <mergeCell ref="L241:M241"/>
    <mergeCell ref="G237:H237"/>
    <mergeCell ref="L237:M237"/>
    <mergeCell ref="G238:H238"/>
    <mergeCell ref="L238:M238"/>
    <mergeCell ref="G239:H239"/>
    <mergeCell ref="L239:M239"/>
    <mergeCell ref="G217:H217"/>
    <mergeCell ref="L217:M217"/>
    <mergeCell ref="G218:H218"/>
    <mergeCell ref="L218:M218"/>
    <mergeCell ref="F219:N219"/>
    <mergeCell ref="G195:H195"/>
    <mergeCell ref="L195:M195"/>
    <mergeCell ref="G196:H196"/>
    <mergeCell ref="L196:M196"/>
    <mergeCell ref="G197:H197"/>
    <mergeCell ref="L197:M197"/>
  </mergeCells>
  <phoneticPr fontId="2"/>
  <pageMargins left="0.7" right="0.7" top="0.75" bottom="0.75" header="0.3" footer="0.3"/>
  <pageSetup paperSize="9" scale="61" orientation="portrait" horizontalDpi="4294967293" verticalDpi="0" r:id="rId1"/>
  <rowBreaks count="3" manualBreakCount="3">
    <brk id="64" min="1" max="15" man="1"/>
    <brk id="127" min="1" max="15" man="1"/>
    <brk id="190" min="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ED546-7CA4-4B96-8E4D-0E5E8861F337}">
  <dimension ref="A1:BB34"/>
  <sheetViews>
    <sheetView topLeftCell="A40" zoomScale="86" zoomScaleNormal="86" workbookViewId="0">
      <selection activeCell="AB14" sqref="AB14:AD14"/>
    </sheetView>
  </sheetViews>
  <sheetFormatPr defaultColWidth="8.4375" defaultRowHeight="12.75" x14ac:dyDescent="0.7"/>
  <cols>
    <col min="1" max="1" width="2.4375" style="1" customWidth="1"/>
    <col min="2" max="5" width="1.5" style="1" customWidth="1"/>
    <col min="6" max="6" width="0.875" style="1" customWidth="1"/>
    <col min="7" max="9" width="1.5" style="1" customWidth="1"/>
    <col min="10" max="39" width="3.0625" style="1" customWidth="1"/>
    <col min="40" max="49" width="2.3125" style="1" customWidth="1"/>
    <col min="50" max="50" width="12.75" style="1" customWidth="1"/>
    <col min="51" max="51" width="2.6875" style="1" customWidth="1"/>
    <col min="52" max="52" width="6.625" style="1" customWidth="1"/>
    <col min="53" max="54" width="9.5625" style="1" customWidth="1"/>
    <col min="55" max="248" width="8.4375" style="1"/>
    <col min="249" max="249" width="2.4375" style="1" customWidth="1"/>
    <col min="250" max="259" width="1.5" style="1" customWidth="1"/>
    <col min="260" max="295" width="3.1875" style="1" customWidth="1"/>
    <col min="296" max="297" width="2.4375" style="1" customWidth="1"/>
    <col min="298" max="299" width="2.9375" style="1" customWidth="1"/>
    <col min="300" max="303" width="2.4375" style="1" customWidth="1"/>
    <col min="304" max="305" width="2.6875" style="1" customWidth="1"/>
    <col min="306" max="306" width="12.75" style="1" customWidth="1"/>
    <col min="307" max="307" width="2.6875" style="1" customWidth="1"/>
    <col min="308" max="308" width="6.625" style="1" customWidth="1"/>
    <col min="309" max="310" width="9.5625" style="1" customWidth="1"/>
    <col min="311" max="504" width="8.4375" style="1"/>
    <col min="505" max="505" width="2.4375" style="1" customWidth="1"/>
    <col min="506" max="515" width="1.5" style="1" customWidth="1"/>
    <col min="516" max="551" width="3.1875" style="1" customWidth="1"/>
    <col min="552" max="553" width="2.4375" style="1" customWidth="1"/>
    <col min="554" max="555" width="2.9375" style="1" customWidth="1"/>
    <col min="556" max="559" width="2.4375" style="1" customWidth="1"/>
    <col min="560" max="561" width="2.6875" style="1" customWidth="1"/>
    <col min="562" max="562" width="12.75" style="1" customWidth="1"/>
    <col min="563" max="563" width="2.6875" style="1" customWidth="1"/>
    <col min="564" max="564" width="6.625" style="1" customWidth="1"/>
    <col min="565" max="566" width="9.5625" style="1" customWidth="1"/>
    <col min="567" max="760" width="8.4375" style="1"/>
    <col min="761" max="761" width="2.4375" style="1" customWidth="1"/>
    <col min="762" max="771" width="1.5" style="1" customWidth="1"/>
    <col min="772" max="807" width="3.1875" style="1" customWidth="1"/>
    <col min="808" max="809" width="2.4375" style="1" customWidth="1"/>
    <col min="810" max="811" width="2.9375" style="1" customWidth="1"/>
    <col min="812" max="815" width="2.4375" style="1" customWidth="1"/>
    <col min="816" max="817" width="2.6875" style="1" customWidth="1"/>
    <col min="818" max="818" width="12.75" style="1" customWidth="1"/>
    <col min="819" max="819" width="2.6875" style="1" customWidth="1"/>
    <col min="820" max="820" width="6.625" style="1" customWidth="1"/>
    <col min="821" max="822" width="9.5625" style="1" customWidth="1"/>
    <col min="823" max="1016" width="8.4375" style="1"/>
    <col min="1017" max="1017" width="2.4375" style="1" customWidth="1"/>
    <col min="1018" max="1027" width="1.5" style="1" customWidth="1"/>
    <col min="1028" max="1063" width="3.1875" style="1" customWidth="1"/>
    <col min="1064" max="1065" width="2.4375" style="1" customWidth="1"/>
    <col min="1066" max="1067" width="2.9375" style="1" customWidth="1"/>
    <col min="1068" max="1071" width="2.4375" style="1" customWidth="1"/>
    <col min="1072" max="1073" width="2.6875" style="1" customWidth="1"/>
    <col min="1074" max="1074" width="12.75" style="1" customWidth="1"/>
    <col min="1075" max="1075" width="2.6875" style="1" customWidth="1"/>
    <col min="1076" max="1076" width="6.625" style="1" customWidth="1"/>
    <col min="1077" max="1078" width="9.5625" style="1" customWidth="1"/>
    <col min="1079" max="1272" width="8.4375" style="1"/>
    <col min="1273" max="1273" width="2.4375" style="1" customWidth="1"/>
    <col min="1274" max="1283" width="1.5" style="1" customWidth="1"/>
    <col min="1284" max="1319" width="3.1875" style="1" customWidth="1"/>
    <col min="1320" max="1321" width="2.4375" style="1" customWidth="1"/>
    <col min="1322" max="1323" width="2.9375" style="1" customWidth="1"/>
    <col min="1324" max="1327" width="2.4375" style="1" customWidth="1"/>
    <col min="1328" max="1329" width="2.6875" style="1" customWidth="1"/>
    <col min="1330" max="1330" width="12.75" style="1" customWidth="1"/>
    <col min="1331" max="1331" width="2.6875" style="1" customWidth="1"/>
    <col min="1332" max="1332" width="6.625" style="1" customWidth="1"/>
    <col min="1333" max="1334" width="9.5625" style="1" customWidth="1"/>
    <col min="1335" max="1528" width="8.4375" style="1"/>
    <col min="1529" max="1529" width="2.4375" style="1" customWidth="1"/>
    <col min="1530" max="1539" width="1.5" style="1" customWidth="1"/>
    <col min="1540" max="1575" width="3.1875" style="1" customWidth="1"/>
    <col min="1576" max="1577" width="2.4375" style="1" customWidth="1"/>
    <col min="1578" max="1579" width="2.9375" style="1" customWidth="1"/>
    <col min="1580" max="1583" width="2.4375" style="1" customWidth="1"/>
    <col min="1584" max="1585" width="2.6875" style="1" customWidth="1"/>
    <col min="1586" max="1586" width="12.75" style="1" customWidth="1"/>
    <col min="1587" max="1587" width="2.6875" style="1" customWidth="1"/>
    <col min="1588" max="1588" width="6.625" style="1" customWidth="1"/>
    <col min="1589" max="1590" width="9.5625" style="1" customWidth="1"/>
    <col min="1591" max="1784" width="8.4375" style="1"/>
    <col min="1785" max="1785" width="2.4375" style="1" customWidth="1"/>
    <col min="1786" max="1795" width="1.5" style="1" customWidth="1"/>
    <col min="1796" max="1831" width="3.1875" style="1" customWidth="1"/>
    <col min="1832" max="1833" width="2.4375" style="1" customWidth="1"/>
    <col min="1834" max="1835" width="2.9375" style="1" customWidth="1"/>
    <col min="1836" max="1839" width="2.4375" style="1" customWidth="1"/>
    <col min="1840" max="1841" width="2.6875" style="1" customWidth="1"/>
    <col min="1842" max="1842" width="12.75" style="1" customWidth="1"/>
    <col min="1843" max="1843" width="2.6875" style="1" customWidth="1"/>
    <col min="1844" max="1844" width="6.625" style="1" customWidth="1"/>
    <col min="1845" max="1846" width="9.5625" style="1" customWidth="1"/>
    <col min="1847" max="2040" width="8.4375" style="1"/>
    <col min="2041" max="2041" width="2.4375" style="1" customWidth="1"/>
    <col min="2042" max="2051" width="1.5" style="1" customWidth="1"/>
    <col min="2052" max="2087" width="3.1875" style="1" customWidth="1"/>
    <col min="2088" max="2089" width="2.4375" style="1" customWidth="1"/>
    <col min="2090" max="2091" width="2.9375" style="1" customWidth="1"/>
    <col min="2092" max="2095" width="2.4375" style="1" customWidth="1"/>
    <col min="2096" max="2097" width="2.6875" style="1" customWidth="1"/>
    <col min="2098" max="2098" width="12.75" style="1" customWidth="1"/>
    <col min="2099" max="2099" width="2.6875" style="1" customWidth="1"/>
    <col min="2100" max="2100" width="6.625" style="1" customWidth="1"/>
    <col min="2101" max="2102" width="9.5625" style="1" customWidth="1"/>
    <col min="2103" max="2296" width="8.4375" style="1"/>
    <col min="2297" max="2297" width="2.4375" style="1" customWidth="1"/>
    <col min="2298" max="2307" width="1.5" style="1" customWidth="1"/>
    <col min="2308" max="2343" width="3.1875" style="1" customWidth="1"/>
    <col min="2344" max="2345" width="2.4375" style="1" customWidth="1"/>
    <col min="2346" max="2347" width="2.9375" style="1" customWidth="1"/>
    <col min="2348" max="2351" width="2.4375" style="1" customWidth="1"/>
    <col min="2352" max="2353" width="2.6875" style="1" customWidth="1"/>
    <col min="2354" max="2354" width="12.75" style="1" customWidth="1"/>
    <col min="2355" max="2355" width="2.6875" style="1" customWidth="1"/>
    <col min="2356" max="2356" width="6.625" style="1" customWidth="1"/>
    <col min="2357" max="2358" width="9.5625" style="1" customWidth="1"/>
    <col min="2359" max="2552" width="8.4375" style="1"/>
    <col min="2553" max="2553" width="2.4375" style="1" customWidth="1"/>
    <col min="2554" max="2563" width="1.5" style="1" customWidth="1"/>
    <col min="2564" max="2599" width="3.1875" style="1" customWidth="1"/>
    <col min="2600" max="2601" width="2.4375" style="1" customWidth="1"/>
    <col min="2602" max="2603" width="2.9375" style="1" customWidth="1"/>
    <col min="2604" max="2607" width="2.4375" style="1" customWidth="1"/>
    <col min="2608" max="2609" width="2.6875" style="1" customWidth="1"/>
    <col min="2610" max="2610" width="12.75" style="1" customWidth="1"/>
    <col min="2611" max="2611" width="2.6875" style="1" customWidth="1"/>
    <col min="2612" max="2612" width="6.625" style="1" customWidth="1"/>
    <col min="2613" max="2614" width="9.5625" style="1" customWidth="1"/>
    <col min="2615" max="2808" width="8.4375" style="1"/>
    <col min="2809" max="2809" width="2.4375" style="1" customWidth="1"/>
    <col min="2810" max="2819" width="1.5" style="1" customWidth="1"/>
    <col min="2820" max="2855" width="3.1875" style="1" customWidth="1"/>
    <col min="2856" max="2857" width="2.4375" style="1" customWidth="1"/>
    <col min="2858" max="2859" width="2.9375" style="1" customWidth="1"/>
    <col min="2860" max="2863" width="2.4375" style="1" customWidth="1"/>
    <col min="2864" max="2865" width="2.6875" style="1" customWidth="1"/>
    <col min="2866" max="2866" width="12.75" style="1" customWidth="1"/>
    <col min="2867" max="2867" width="2.6875" style="1" customWidth="1"/>
    <col min="2868" max="2868" width="6.625" style="1" customWidth="1"/>
    <col min="2869" max="2870" width="9.5625" style="1" customWidth="1"/>
    <col min="2871" max="3064" width="8.4375" style="1"/>
    <col min="3065" max="3065" width="2.4375" style="1" customWidth="1"/>
    <col min="3066" max="3075" width="1.5" style="1" customWidth="1"/>
    <col min="3076" max="3111" width="3.1875" style="1" customWidth="1"/>
    <col min="3112" max="3113" width="2.4375" style="1" customWidth="1"/>
    <col min="3114" max="3115" width="2.9375" style="1" customWidth="1"/>
    <col min="3116" max="3119" width="2.4375" style="1" customWidth="1"/>
    <col min="3120" max="3121" width="2.6875" style="1" customWidth="1"/>
    <col min="3122" max="3122" width="12.75" style="1" customWidth="1"/>
    <col min="3123" max="3123" width="2.6875" style="1" customWidth="1"/>
    <col min="3124" max="3124" width="6.625" style="1" customWidth="1"/>
    <col min="3125" max="3126" width="9.5625" style="1" customWidth="1"/>
    <col min="3127" max="3320" width="8.4375" style="1"/>
    <col min="3321" max="3321" width="2.4375" style="1" customWidth="1"/>
    <col min="3322" max="3331" width="1.5" style="1" customWidth="1"/>
    <col min="3332" max="3367" width="3.1875" style="1" customWidth="1"/>
    <col min="3368" max="3369" width="2.4375" style="1" customWidth="1"/>
    <col min="3370" max="3371" width="2.9375" style="1" customWidth="1"/>
    <col min="3372" max="3375" width="2.4375" style="1" customWidth="1"/>
    <col min="3376" max="3377" width="2.6875" style="1" customWidth="1"/>
    <col min="3378" max="3378" width="12.75" style="1" customWidth="1"/>
    <col min="3379" max="3379" width="2.6875" style="1" customWidth="1"/>
    <col min="3380" max="3380" width="6.625" style="1" customWidth="1"/>
    <col min="3381" max="3382" width="9.5625" style="1" customWidth="1"/>
    <col min="3383" max="3576" width="8.4375" style="1"/>
    <col min="3577" max="3577" width="2.4375" style="1" customWidth="1"/>
    <col min="3578" max="3587" width="1.5" style="1" customWidth="1"/>
    <col min="3588" max="3623" width="3.1875" style="1" customWidth="1"/>
    <col min="3624" max="3625" width="2.4375" style="1" customWidth="1"/>
    <col min="3626" max="3627" width="2.9375" style="1" customWidth="1"/>
    <col min="3628" max="3631" width="2.4375" style="1" customWidth="1"/>
    <col min="3632" max="3633" width="2.6875" style="1" customWidth="1"/>
    <col min="3634" max="3634" width="12.75" style="1" customWidth="1"/>
    <col min="3635" max="3635" width="2.6875" style="1" customWidth="1"/>
    <col min="3636" max="3636" width="6.625" style="1" customWidth="1"/>
    <col min="3637" max="3638" width="9.5625" style="1" customWidth="1"/>
    <col min="3639" max="3832" width="8.4375" style="1"/>
    <col min="3833" max="3833" width="2.4375" style="1" customWidth="1"/>
    <col min="3834" max="3843" width="1.5" style="1" customWidth="1"/>
    <col min="3844" max="3879" width="3.1875" style="1" customWidth="1"/>
    <col min="3880" max="3881" width="2.4375" style="1" customWidth="1"/>
    <col min="3882" max="3883" width="2.9375" style="1" customWidth="1"/>
    <col min="3884" max="3887" width="2.4375" style="1" customWidth="1"/>
    <col min="3888" max="3889" width="2.6875" style="1" customWidth="1"/>
    <col min="3890" max="3890" width="12.75" style="1" customWidth="1"/>
    <col min="3891" max="3891" width="2.6875" style="1" customWidth="1"/>
    <col min="3892" max="3892" width="6.625" style="1" customWidth="1"/>
    <col min="3893" max="3894" width="9.5625" style="1" customWidth="1"/>
    <col min="3895" max="4088" width="8.4375" style="1"/>
    <col min="4089" max="4089" width="2.4375" style="1" customWidth="1"/>
    <col min="4090" max="4099" width="1.5" style="1" customWidth="1"/>
    <col min="4100" max="4135" width="3.1875" style="1" customWidth="1"/>
    <col min="4136" max="4137" width="2.4375" style="1" customWidth="1"/>
    <col min="4138" max="4139" width="2.9375" style="1" customWidth="1"/>
    <col min="4140" max="4143" width="2.4375" style="1" customWidth="1"/>
    <col min="4144" max="4145" width="2.6875" style="1" customWidth="1"/>
    <col min="4146" max="4146" width="12.75" style="1" customWidth="1"/>
    <col min="4147" max="4147" width="2.6875" style="1" customWidth="1"/>
    <col min="4148" max="4148" width="6.625" style="1" customWidth="1"/>
    <col min="4149" max="4150" width="9.5625" style="1" customWidth="1"/>
    <col min="4151" max="4344" width="8.4375" style="1"/>
    <col min="4345" max="4345" width="2.4375" style="1" customWidth="1"/>
    <col min="4346" max="4355" width="1.5" style="1" customWidth="1"/>
    <col min="4356" max="4391" width="3.1875" style="1" customWidth="1"/>
    <col min="4392" max="4393" width="2.4375" style="1" customWidth="1"/>
    <col min="4394" max="4395" width="2.9375" style="1" customWidth="1"/>
    <col min="4396" max="4399" width="2.4375" style="1" customWidth="1"/>
    <col min="4400" max="4401" width="2.6875" style="1" customWidth="1"/>
    <col min="4402" max="4402" width="12.75" style="1" customWidth="1"/>
    <col min="4403" max="4403" width="2.6875" style="1" customWidth="1"/>
    <col min="4404" max="4404" width="6.625" style="1" customWidth="1"/>
    <col min="4405" max="4406" width="9.5625" style="1" customWidth="1"/>
    <col min="4407" max="4600" width="8.4375" style="1"/>
    <col min="4601" max="4601" width="2.4375" style="1" customWidth="1"/>
    <col min="4602" max="4611" width="1.5" style="1" customWidth="1"/>
    <col min="4612" max="4647" width="3.1875" style="1" customWidth="1"/>
    <col min="4648" max="4649" width="2.4375" style="1" customWidth="1"/>
    <col min="4650" max="4651" width="2.9375" style="1" customWidth="1"/>
    <col min="4652" max="4655" width="2.4375" style="1" customWidth="1"/>
    <col min="4656" max="4657" width="2.6875" style="1" customWidth="1"/>
    <col min="4658" max="4658" width="12.75" style="1" customWidth="1"/>
    <col min="4659" max="4659" width="2.6875" style="1" customWidth="1"/>
    <col min="4660" max="4660" width="6.625" style="1" customWidth="1"/>
    <col min="4661" max="4662" width="9.5625" style="1" customWidth="1"/>
    <col min="4663" max="4856" width="8.4375" style="1"/>
    <col min="4857" max="4857" width="2.4375" style="1" customWidth="1"/>
    <col min="4858" max="4867" width="1.5" style="1" customWidth="1"/>
    <col min="4868" max="4903" width="3.1875" style="1" customWidth="1"/>
    <col min="4904" max="4905" width="2.4375" style="1" customWidth="1"/>
    <col min="4906" max="4907" width="2.9375" style="1" customWidth="1"/>
    <col min="4908" max="4911" width="2.4375" style="1" customWidth="1"/>
    <col min="4912" max="4913" width="2.6875" style="1" customWidth="1"/>
    <col min="4914" max="4914" width="12.75" style="1" customWidth="1"/>
    <col min="4915" max="4915" width="2.6875" style="1" customWidth="1"/>
    <col min="4916" max="4916" width="6.625" style="1" customWidth="1"/>
    <col min="4917" max="4918" width="9.5625" style="1" customWidth="1"/>
    <col min="4919" max="5112" width="8.4375" style="1"/>
    <col min="5113" max="5113" width="2.4375" style="1" customWidth="1"/>
    <col min="5114" max="5123" width="1.5" style="1" customWidth="1"/>
    <col min="5124" max="5159" width="3.1875" style="1" customWidth="1"/>
    <col min="5160" max="5161" width="2.4375" style="1" customWidth="1"/>
    <col min="5162" max="5163" width="2.9375" style="1" customWidth="1"/>
    <col min="5164" max="5167" width="2.4375" style="1" customWidth="1"/>
    <col min="5168" max="5169" width="2.6875" style="1" customWidth="1"/>
    <col min="5170" max="5170" width="12.75" style="1" customWidth="1"/>
    <col min="5171" max="5171" width="2.6875" style="1" customWidth="1"/>
    <col min="5172" max="5172" width="6.625" style="1" customWidth="1"/>
    <col min="5173" max="5174" width="9.5625" style="1" customWidth="1"/>
    <col min="5175" max="5368" width="8.4375" style="1"/>
    <col min="5369" max="5369" width="2.4375" style="1" customWidth="1"/>
    <col min="5370" max="5379" width="1.5" style="1" customWidth="1"/>
    <col min="5380" max="5415" width="3.1875" style="1" customWidth="1"/>
    <col min="5416" max="5417" width="2.4375" style="1" customWidth="1"/>
    <col min="5418" max="5419" width="2.9375" style="1" customWidth="1"/>
    <col min="5420" max="5423" width="2.4375" style="1" customWidth="1"/>
    <col min="5424" max="5425" width="2.6875" style="1" customWidth="1"/>
    <col min="5426" max="5426" width="12.75" style="1" customWidth="1"/>
    <col min="5427" max="5427" width="2.6875" style="1" customWidth="1"/>
    <col min="5428" max="5428" width="6.625" style="1" customWidth="1"/>
    <col min="5429" max="5430" width="9.5625" style="1" customWidth="1"/>
    <col min="5431" max="5624" width="8.4375" style="1"/>
    <col min="5625" max="5625" width="2.4375" style="1" customWidth="1"/>
    <col min="5626" max="5635" width="1.5" style="1" customWidth="1"/>
    <col min="5636" max="5671" width="3.1875" style="1" customWidth="1"/>
    <col min="5672" max="5673" width="2.4375" style="1" customWidth="1"/>
    <col min="5674" max="5675" width="2.9375" style="1" customWidth="1"/>
    <col min="5676" max="5679" width="2.4375" style="1" customWidth="1"/>
    <col min="5680" max="5681" width="2.6875" style="1" customWidth="1"/>
    <col min="5682" max="5682" width="12.75" style="1" customWidth="1"/>
    <col min="5683" max="5683" width="2.6875" style="1" customWidth="1"/>
    <col min="5684" max="5684" width="6.625" style="1" customWidth="1"/>
    <col min="5685" max="5686" width="9.5625" style="1" customWidth="1"/>
    <col min="5687" max="5880" width="8.4375" style="1"/>
    <col min="5881" max="5881" width="2.4375" style="1" customWidth="1"/>
    <col min="5882" max="5891" width="1.5" style="1" customWidth="1"/>
    <col min="5892" max="5927" width="3.1875" style="1" customWidth="1"/>
    <col min="5928" max="5929" width="2.4375" style="1" customWidth="1"/>
    <col min="5930" max="5931" width="2.9375" style="1" customWidth="1"/>
    <col min="5932" max="5935" width="2.4375" style="1" customWidth="1"/>
    <col min="5936" max="5937" width="2.6875" style="1" customWidth="1"/>
    <col min="5938" max="5938" width="12.75" style="1" customWidth="1"/>
    <col min="5939" max="5939" width="2.6875" style="1" customWidth="1"/>
    <col min="5940" max="5940" width="6.625" style="1" customWidth="1"/>
    <col min="5941" max="5942" width="9.5625" style="1" customWidth="1"/>
    <col min="5943" max="6136" width="8.4375" style="1"/>
    <col min="6137" max="6137" width="2.4375" style="1" customWidth="1"/>
    <col min="6138" max="6147" width="1.5" style="1" customWidth="1"/>
    <col min="6148" max="6183" width="3.1875" style="1" customWidth="1"/>
    <col min="6184" max="6185" width="2.4375" style="1" customWidth="1"/>
    <col min="6186" max="6187" width="2.9375" style="1" customWidth="1"/>
    <col min="6188" max="6191" width="2.4375" style="1" customWidth="1"/>
    <col min="6192" max="6193" width="2.6875" style="1" customWidth="1"/>
    <col min="6194" max="6194" width="12.75" style="1" customWidth="1"/>
    <col min="6195" max="6195" width="2.6875" style="1" customWidth="1"/>
    <col min="6196" max="6196" width="6.625" style="1" customWidth="1"/>
    <col min="6197" max="6198" width="9.5625" style="1" customWidth="1"/>
    <col min="6199" max="6392" width="8.4375" style="1"/>
    <col min="6393" max="6393" width="2.4375" style="1" customWidth="1"/>
    <col min="6394" max="6403" width="1.5" style="1" customWidth="1"/>
    <col min="6404" max="6439" width="3.1875" style="1" customWidth="1"/>
    <col min="6440" max="6441" width="2.4375" style="1" customWidth="1"/>
    <col min="6442" max="6443" width="2.9375" style="1" customWidth="1"/>
    <col min="6444" max="6447" width="2.4375" style="1" customWidth="1"/>
    <col min="6448" max="6449" width="2.6875" style="1" customWidth="1"/>
    <col min="6450" max="6450" width="12.75" style="1" customWidth="1"/>
    <col min="6451" max="6451" width="2.6875" style="1" customWidth="1"/>
    <col min="6452" max="6452" width="6.625" style="1" customWidth="1"/>
    <col min="6453" max="6454" width="9.5625" style="1" customWidth="1"/>
    <col min="6455" max="6648" width="8.4375" style="1"/>
    <col min="6649" max="6649" width="2.4375" style="1" customWidth="1"/>
    <col min="6650" max="6659" width="1.5" style="1" customWidth="1"/>
    <col min="6660" max="6695" width="3.1875" style="1" customWidth="1"/>
    <col min="6696" max="6697" width="2.4375" style="1" customWidth="1"/>
    <col min="6698" max="6699" width="2.9375" style="1" customWidth="1"/>
    <col min="6700" max="6703" width="2.4375" style="1" customWidth="1"/>
    <col min="6704" max="6705" width="2.6875" style="1" customWidth="1"/>
    <col min="6706" max="6706" width="12.75" style="1" customWidth="1"/>
    <col min="6707" max="6707" width="2.6875" style="1" customWidth="1"/>
    <col min="6708" max="6708" width="6.625" style="1" customWidth="1"/>
    <col min="6709" max="6710" width="9.5625" style="1" customWidth="1"/>
    <col min="6711" max="6904" width="8.4375" style="1"/>
    <col min="6905" max="6905" width="2.4375" style="1" customWidth="1"/>
    <col min="6906" max="6915" width="1.5" style="1" customWidth="1"/>
    <col min="6916" max="6951" width="3.1875" style="1" customWidth="1"/>
    <col min="6952" max="6953" width="2.4375" style="1" customWidth="1"/>
    <col min="6954" max="6955" width="2.9375" style="1" customWidth="1"/>
    <col min="6956" max="6959" width="2.4375" style="1" customWidth="1"/>
    <col min="6960" max="6961" width="2.6875" style="1" customWidth="1"/>
    <col min="6962" max="6962" width="12.75" style="1" customWidth="1"/>
    <col min="6963" max="6963" width="2.6875" style="1" customWidth="1"/>
    <col min="6964" max="6964" width="6.625" style="1" customWidth="1"/>
    <col min="6965" max="6966" width="9.5625" style="1" customWidth="1"/>
    <col min="6967" max="7160" width="8.4375" style="1"/>
    <col min="7161" max="7161" width="2.4375" style="1" customWidth="1"/>
    <col min="7162" max="7171" width="1.5" style="1" customWidth="1"/>
    <col min="7172" max="7207" width="3.1875" style="1" customWidth="1"/>
    <col min="7208" max="7209" width="2.4375" style="1" customWidth="1"/>
    <col min="7210" max="7211" width="2.9375" style="1" customWidth="1"/>
    <col min="7212" max="7215" width="2.4375" style="1" customWidth="1"/>
    <col min="7216" max="7217" width="2.6875" style="1" customWidth="1"/>
    <col min="7218" max="7218" width="12.75" style="1" customWidth="1"/>
    <col min="7219" max="7219" width="2.6875" style="1" customWidth="1"/>
    <col min="7220" max="7220" width="6.625" style="1" customWidth="1"/>
    <col min="7221" max="7222" width="9.5625" style="1" customWidth="1"/>
    <col min="7223" max="7416" width="8.4375" style="1"/>
    <col min="7417" max="7417" width="2.4375" style="1" customWidth="1"/>
    <col min="7418" max="7427" width="1.5" style="1" customWidth="1"/>
    <col min="7428" max="7463" width="3.1875" style="1" customWidth="1"/>
    <col min="7464" max="7465" width="2.4375" style="1" customWidth="1"/>
    <col min="7466" max="7467" width="2.9375" style="1" customWidth="1"/>
    <col min="7468" max="7471" width="2.4375" style="1" customWidth="1"/>
    <col min="7472" max="7473" width="2.6875" style="1" customWidth="1"/>
    <col min="7474" max="7474" width="12.75" style="1" customWidth="1"/>
    <col min="7475" max="7475" width="2.6875" style="1" customWidth="1"/>
    <col min="7476" max="7476" width="6.625" style="1" customWidth="1"/>
    <col min="7477" max="7478" width="9.5625" style="1" customWidth="1"/>
    <col min="7479" max="7672" width="8.4375" style="1"/>
    <col min="7673" max="7673" width="2.4375" style="1" customWidth="1"/>
    <col min="7674" max="7683" width="1.5" style="1" customWidth="1"/>
    <col min="7684" max="7719" width="3.1875" style="1" customWidth="1"/>
    <col min="7720" max="7721" width="2.4375" style="1" customWidth="1"/>
    <col min="7722" max="7723" width="2.9375" style="1" customWidth="1"/>
    <col min="7724" max="7727" width="2.4375" style="1" customWidth="1"/>
    <col min="7728" max="7729" width="2.6875" style="1" customWidth="1"/>
    <col min="7730" max="7730" width="12.75" style="1" customWidth="1"/>
    <col min="7731" max="7731" width="2.6875" style="1" customWidth="1"/>
    <col min="7732" max="7732" width="6.625" style="1" customWidth="1"/>
    <col min="7733" max="7734" width="9.5625" style="1" customWidth="1"/>
    <col min="7735" max="7928" width="8.4375" style="1"/>
    <col min="7929" max="7929" width="2.4375" style="1" customWidth="1"/>
    <col min="7930" max="7939" width="1.5" style="1" customWidth="1"/>
    <col min="7940" max="7975" width="3.1875" style="1" customWidth="1"/>
    <col min="7976" max="7977" width="2.4375" style="1" customWidth="1"/>
    <col min="7978" max="7979" width="2.9375" style="1" customWidth="1"/>
    <col min="7980" max="7983" width="2.4375" style="1" customWidth="1"/>
    <col min="7984" max="7985" width="2.6875" style="1" customWidth="1"/>
    <col min="7986" max="7986" width="12.75" style="1" customWidth="1"/>
    <col min="7987" max="7987" width="2.6875" style="1" customWidth="1"/>
    <col min="7988" max="7988" width="6.625" style="1" customWidth="1"/>
    <col min="7989" max="7990" width="9.5625" style="1" customWidth="1"/>
    <col min="7991" max="8184" width="8.4375" style="1"/>
    <col min="8185" max="8185" width="2.4375" style="1" customWidth="1"/>
    <col min="8186" max="8195" width="1.5" style="1" customWidth="1"/>
    <col min="8196" max="8231" width="3.1875" style="1" customWidth="1"/>
    <col min="8232" max="8233" width="2.4375" style="1" customWidth="1"/>
    <col min="8234" max="8235" width="2.9375" style="1" customWidth="1"/>
    <col min="8236" max="8239" width="2.4375" style="1" customWidth="1"/>
    <col min="8240" max="8241" width="2.6875" style="1" customWidth="1"/>
    <col min="8242" max="8242" width="12.75" style="1" customWidth="1"/>
    <col min="8243" max="8243" width="2.6875" style="1" customWidth="1"/>
    <col min="8244" max="8244" width="6.625" style="1" customWidth="1"/>
    <col min="8245" max="8246" width="9.5625" style="1" customWidth="1"/>
    <col min="8247" max="8440" width="8.4375" style="1"/>
    <col min="8441" max="8441" width="2.4375" style="1" customWidth="1"/>
    <col min="8442" max="8451" width="1.5" style="1" customWidth="1"/>
    <col min="8452" max="8487" width="3.1875" style="1" customWidth="1"/>
    <col min="8488" max="8489" width="2.4375" style="1" customWidth="1"/>
    <col min="8490" max="8491" width="2.9375" style="1" customWidth="1"/>
    <col min="8492" max="8495" width="2.4375" style="1" customWidth="1"/>
    <col min="8496" max="8497" width="2.6875" style="1" customWidth="1"/>
    <col min="8498" max="8498" width="12.75" style="1" customWidth="1"/>
    <col min="8499" max="8499" width="2.6875" style="1" customWidth="1"/>
    <col min="8500" max="8500" width="6.625" style="1" customWidth="1"/>
    <col min="8501" max="8502" width="9.5625" style="1" customWidth="1"/>
    <col min="8503" max="8696" width="8.4375" style="1"/>
    <col min="8697" max="8697" width="2.4375" style="1" customWidth="1"/>
    <col min="8698" max="8707" width="1.5" style="1" customWidth="1"/>
    <col min="8708" max="8743" width="3.1875" style="1" customWidth="1"/>
    <col min="8744" max="8745" width="2.4375" style="1" customWidth="1"/>
    <col min="8746" max="8747" width="2.9375" style="1" customWidth="1"/>
    <col min="8748" max="8751" width="2.4375" style="1" customWidth="1"/>
    <col min="8752" max="8753" width="2.6875" style="1" customWidth="1"/>
    <col min="8754" max="8754" width="12.75" style="1" customWidth="1"/>
    <col min="8755" max="8755" width="2.6875" style="1" customWidth="1"/>
    <col min="8756" max="8756" width="6.625" style="1" customWidth="1"/>
    <col min="8757" max="8758" width="9.5625" style="1" customWidth="1"/>
    <col min="8759" max="8952" width="8.4375" style="1"/>
    <col min="8953" max="8953" width="2.4375" style="1" customWidth="1"/>
    <col min="8954" max="8963" width="1.5" style="1" customWidth="1"/>
    <col min="8964" max="8999" width="3.1875" style="1" customWidth="1"/>
    <col min="9000" max="9001" width="2.4375" style="1" customWidth="1"/>
    <col min="9002" max="9003" width="2.9375" style="1" customWidth="1"/>
    <col min="9004" max="9007" width="2.4375" style="1" customWidth="1"/>
    <col min="9008" max="9009" width="2.6875" style="1" customWidth="1"/>
    <col min="9010" max="9010" width="12.75" style="1" customWidth="1"/>
    <col min="9011" max="9011" width="2.6875" style="1" customWidth="1"/>
    <col min="9012" max="9012" width="6.625" style="1" customWidth="1"/>
    <col min="9013" max="9014" width="9.5625" style="1" customWidth="1"/>
    <col min="9015" max="9208" width="8.4375" style="1"/>
    <col min="9209" max="9209" width="2.4375" style="1" customWidth="1"/>
    <col min="9210" max="9219" width="1.5" style="1" customWidth="1"/>
    <col min="9220" max="9255" width="3.1875" style="1" customWidth="1"/>
    <col min="9256" max="9257" width="2.4375" style="1" customWidth="1"/>
    <col min="9258" max="9259" width="2.9375" style="1" customWidth="1"/>
    <col min="9260" max="9263" width="2.4375" style="1" customWidth="1"/>
    <col min="9264" max="9265" width="2.6875" style="1" customWidth="1"/>
    <col min="9266" max="9266" width="12.75" style="1" customWidth="1"/>
    <col min="9267" max="9267" width="2.6875" style="1" customWidth="1"/>
    <col min="9268" max="9268" width="6.625" style="1" customWidth="1"/>
    <col min="9269" max="9270" width="9.5625" style="1" customWidth="1"/>
    <col min="9271" max="9464" width="8.4375" style="1"/>
    <col min="9465" max="9465" width="2.4375" style="1" customWidth="1"/>
    <col min="9466" max="9475" width="1.5" style="1" customWidth="1"/>
    <col min="9476" max="9511" width="3.1875" style="1" customWidth="1"/>
    <col min="9512" max="9513" width="2.4375" style="1" customWidth="1"/>
    <col min="9514" max="9515" width="2.9375" style="1" customWidth="1"/>
    <col min="9516" max="9519" width="2.4375" style="1" customWidth="1"/>
    <col min="9520" max="9521" width="2.6875" style="1" customWidth="1"/>
    <col min="9522" max="9522" width="12.75" style="1" customWidth="1"/>
    <col min="9523" max="9523" width="2.6875" style="1" customWidth="1"/>
    <col min="9524" max="9524" width="6.625" style="1" customWidth="1"/>
    <col min="9525" max="9526" width="9.5625" style="1" customWidth="1"/>
    <col min="9527" max="9720" width="8.4375" style="1"/>
    <col min="9721" max="9721" width="2.4375" style="1" customWidth="1"/>
    <col min="9722" max="9731" width="1.5" style="1" customWidth="1"/>
    <col min="9732" max="9767" width="3.1875" style="1" customWidth="1"/>
    <col min="9768" max="9769" width="2.4375" style="1" customWidth="1"/>
    <col min="9770" max="9771" width="2.9375" style="1" customWidth="1"/>
    <col min="9772" max="9775" width="2.4375" style="1" customWidth="1"/>
    <col min="9776" max="9777" width="2.6875" style="1" customWidth="1"/>
    <col min="9778" max="9778" width="12.75" style="1" customWidth="1"/>
    <col min="9779" max="9779" width="2.6875" style="1" customWidth="1"/>
    <col min="9780" max="9780" width="6.625" style="1" customWidth="1"/>
    <col min="9781" max="9782" width="9.5625" style="1" customWidth="1"/>
    <col min="9783" max="9976" width="8.4375" style="1"/>
    <col min="9977" max="9977" width="2.4375" style="1" customWidth="1"/>
    <col min="9978" max="9987" width="1.5" style="1" customWidth="1"/>
    <col min="9988" max="10023" width="3.1875" style="1" customWidth="1"/>
    <col min="10024" max="10025" width="2.4375" style="1" customWidth="1"/>
    <col min="10026" max="10027" width="2.9375" style="1" customWidth="1"/>
    <col min="10028" max="10031" width="2.4375" style="1" customWidth="1"/>
    <col min="10032" max="10033" width="2.6875" style="1" customWidth="1"/>
    <col min="10034" max="10034" width="12.75" style="1" customWidth="1"/>
    <col min="10035" max="10035" width="2.6875" style="1" customWidth="1"/>
    <col min="10036" max="10036" width="6.625" style="1" customWidth="1"/>
    <col min="10037" max="10038" width="9.5625" style="1" customWidth="1"/>
    <col min="10039" max="10232" width="8.4375" style="1"/>
    <col min="10233" max="10233" width="2.4375" style="1" customWidth="1"/>
    <col min="10234" max="10243" width="1.5" style="1" customWidth="1"/>
    <col min="10244" max="10279" width="3.1875" style="1" customWidth="1"/>
    <col min="10280" max="10281" width="2.4375" style="1" customWidth="1"/>
    <col min="10282" max="10283" width="2.9375" style="1" customWidth="1"/>
    <col min="10284" max="10287" width="2.4375" style="1" customWidth="1"/>
    <col min="10288" max="10289" width="2.6875" style="1" customWidth="1"/>
    <col min="10290" max="10290" width="12.75" style="1" customWidth="1"/>
    <col min="10291" max="10291" width="2.6875" style="1" customWidth="1"/>
    <col min="10292" max="10292" width="6.625" style="1" customWidth="1"/>
    <col min="10293" max="10294" width="9.5625" style="1" customWidth="1"/>
    <col min="10295" max="10488" width="8.4375" style="1"/>
    <col min="10489" max="10489" width="2.4375" style="1" customWidth="1"/>
    <col min="10490" max="10499" width="1.5" style="1" customWidth="1"/>
    <col min="10500" max="10535" width="3.1875" style="1" customWidth="1"/>
    <col min="10536" max="10537" width="2.4375" style="1" customWidth="1"/>
    <col min="10538" max="10539" width="2.9375" style="1" customWidth="1"/>
    <col min="10540" max="10543" width="2.4375" style="1" customWidth="1"/>
    <col min="10544" max="10545" width="2.6875" style="1" customWidth="1"/>
    <col min="10546" max="10546" width="12.75" style="1" customWidth="1"/>
    <col min="10547" max="10547" width="2.6875" style="1" customWidth="1"/>
    <col min="10548" max="10548" width="6.625" style="1" customWidth="1"/>
    <col min="10549" max="10550" width="9.5625" style="1" customWidth="1"/>
    <col min="10551" max="10744" width="8.4375" style="1"/>
    <col min="10745" max="10745" width="2.4375" style="1" customWidth="1"/>
    <col min="10746" max="10755" width="1.5" style="1" customWidth="1"/>
    <col min="10756" max="10791" width="3.1875" style="1" customWidth="1"/>
    <col min="10792" max="10793" width="2.4375" style="1" customWidth="1"/>
    <col min="10794" max="10795" width="2.9375" style="1" customWidth="1"/>
    <col min="10796" max="10799" width="2.4375" style="1" customWidth="1"/>
    <col min="10800" max="10801" width="2.6875" style="1" customWidth="1"/>
    <col min="10802" max="10802" width="12.75" style="1" customWidth="1"/>
    <col min="10803" max="10803" width="2.6875" style="1" customWidth="1"/>
    <col min="10804" max="10804" width="6.625" style="1" customWidth="1"/>
    <col min="10805" max="10806" width="9.5625" style="1" customWidth="1"/>
    <col min="10807" max="11000" width="8.4375" style="1"/>
    <col min="11001" max="11001" width="2.4375" style="1" customWidth="1"/>
    <col min="11002" max="11011" width="1.5" style="1" customWidth="1"/>
    <col min="11012" max="11047" width="3.1875" style="1" customWidth="1"/>
    <col min="11048" max="11049" width="2.4375" style="1" customWidth="1"/>
    <col min="11050" max="11051" width="2.9375" style="1" customWidth="1"/>
    <col min="11052" max="11055" width="2.4375" style="1" customWidth="1"/>
    <col min="11056" max="11057" width="2.6875" style="1" customWidth="1"/>
    <col min="11058" max="11058" width="12.75" style="1" customWidth="1"/>
    <col min="11059" max="11059" width="2.6875" style="1" customWidth="1"/>
    <col min="11060" max="11060" width="6.625" style="1" customWidth="1"/>
    <col min="11061" max="11062" width="9.5625" style="1" customWidth="1"/>
    <col min="11063" max="11256" width="8.4375" style="1"/>
    <col min="11257" max="11257" width="2.4375" style="1" customWidth="1"/>
    <col min="11258" max="11267" width="1.5" style="1" customWidth="1"/>
    <col min="11268" max="11303" width="3.1875" style="1" customWidth="1"/>
    <col min="11304" max="11305" width="2.4375" style="1" customWidth="1"/>
    <col min="11306" max="11307" width="2.9375" style="1" customWidth="1"/>
    <col min="11308" max="11311" width="2.4375" style="1" customWidth="1"/>
    <col min="11312" max="11313" width="2.6875" style="1" customWidth="1"/>
    <col min="11314" max="11314" width="12.75" style="1" customWidth="1"/>
    <col min="11315" max="11315" width="2.6875" style="1" customWidth="1"/>
    <col min="11316" max="11316" width="6.625" style="1" customWidth="1"/>
    <col min="11317" max="11318" width="9.5625" style="1" customWidth="1"/>
    <col min="11319" max="11512" width="8.4375" style="1"/>
    <col min="11513" max="11513" width="2.4375" style="1" customWidth="1"/>
    <col min="11514" max="11523" width="1.5" style="1" customWidth="1"/>
    <col min="11524" max="11559" width="3.1875" style="1" customWidth="1"/>
    <col min="11560" max="11561" width="2.4375" style="1" customWidth="1"/>
    <col min="11562" max="11563" width="2.9375" style="1" customWidth="1"/>
    <col min="11564" max="11567" width="2.4375" style="1" customWidth="1"/>
    <col min="11568" max="11569" width="2.6875" style="1" customWidth="1"/>
    <col min="11570" max="11570" width="12.75" style="1" customWidth="1"/>
    <col min="11571" max="11571" width="2.6875" style="1" customWidth="1"/>
    <col min="11572" max="11572" width="6.625" style="1" customWidth="1"/>
    <col min="11573" max="11574" width="9.5625" style="1" customWidth="1"/>
    <col min="11575" max="11768" width="8.4375" style="1"/>
    <col min="11769" max="11769" width="2.4375" style="1" customWidth="1"/>
    <col min="11770" max="11779" width="1.5" style="1" customWidth="1"/>
    <col min="11780" max="11815" width="3.1875" style="1" customWidth="1"/>
    <col min="11816" max="11817" width="2.4375" style="1" customWidth="1"/>
    <col min="11818" max="11819" width="2.9375" style="1" customWidth="1"/>
    <col min="11820" max="11823" width="2.4375" style="1" customWidth="1"/>
    <col min="11824" max="11825" width="2.6875" style="1" customWidth="1"/>
    <col min="11826" max="11826" width="12.75" style="1" customWidth="1"/>
    <col min="11827" max="11827" width="2.6875" style="1" customWidth="1"/>
    <col min="11828" max="11828" width="6.625" style="1" customWidth="1"/>
    <col min="11829" max="11830" width="9.5625" style="1" customWidth="1"/>
    <col min="11831" max="12024" width="8.4375" style="1"/>
    <col min="12025" max="12025" width="2.4375" style="1" customWidth="1"/>
    <col min="12026" max="12035" width="1.5" style="1" customWidth="1"/>
    <col min="12036" max="12071" width="3.1875" style="1" customWidth="1"/>
    <col min="12072" max="12073" width="2.4375" style="1" customWidth="1"/>
    <col min="12074" max="12075" width="2.9375" style="1" customWidth="1"/>
    <col min="12076" max="12079" width="2.4375" style="1" customWidth="1"/>
    <col min="12080" max="12081" width="2.6875" style="1" customWidth="1"/>
    <col min="12082" max="12082" width="12.75" style="1" customWidth="1"/>
    <col min="12083" max="12083" width="2.6875" style="1" customWidth="1"/>
    <col min="12084" max="12084" width="6.625" style="1" customWidth="1"/>
    <col min="12085" max="12086" width="9.5625" style="1" customWidth="1"/>
    <col min="12087" max="12280" width="8.4375" style="1"/>
    <col min="12281" max="12281" width="2.4375" style="1" customWidth="1"/>
    <col min="12282" max="12291" width="1.5" style="1" customWidth="1"/>
    <col min="12292" max="12327" width="3.1875" style="1" customWidth="1"/>
    <col min="12328" max="12329" width="2.4375" style="1" customWidth="1"/>
    <col min="12330" max="12331" width="2.9375" style="1" customWidth="1"/>
    <col min="12332" max="12335" width="2.4375" style="1" customWidth="1"/>
    <col min="12336" max="12337" width="2.6875" style="1" customWidth="1"/>
    <col min="12338" max="12338" width="12.75" style="1" customWidth="1"/>
    <col min="12339" max="12339" width="2.6875" style="1" customWidth="1"/>
    <col min="12340" max="12340" width="6.625" style="1" customWidth="1"/>
    <col min="12341" max="12342" width="9.5625" style="1" customWidth="1"/>
    <col min="12343" max="12536" width="8.4375" style="1"/>
    <col min="12537" max="12537" width="2.4375" style="1" customWidth="1"/>
    <col min="12538" max="12547" width="1.5" style="1" customWidth="1"/>
    <col min="12548" max="12583" width="3.1875" style="1" customWidth="1"/>
    <col min="12584" max="12585" width="2.4375" style="1" customWidth="1"/>
    <col min="12586" max="12587" width="2.9375" style="1" customWidth="1"/>
    <col min="12588" max="12591" width="2.4375" style="1" customWidth="1"/>
    <col min="12592" max="12593" width="2.6875" style="1" customWidth="1"/>
    <col min="12594" max="12594" width="12.75" style="1" customWidth="1"/>
    <col min="12595" max="12595" width="2.6875" style="1" customWidth="1"/>
    <col min="12596" max="12596" width="6.625" style="1" customWidth="1"/>
    <col min="12597" max="12598" width="9.5625" style="1" customWidth="1"/>
    <col min="12599" max="12792" width="8.4375" style="1"/>
    <col min="12793" max="12793" width="2.4375" style="1" customWidth="1"/>
    <col min="12794" max="12803" width="1.5" style="1" customWidth="1"/>
    <col min="12804" max="12839" width="3.1875" style="1" customWidth="1"/>
    <col min="12840" max="12841" width="2.4375" style="1" customWidth="1"/>
    <col min="12842" max="12843" width="2.9375" style="1" customWidth="1"/>
    <col min="12844" max="12847" width="2.4375" style="1" customWidth="1"/>
    <col min="12848" max="12849" width="2.6875" style="1" customWidth="1"/>
    <col min="12850" max="12850" width="12.75" style="1" customWidth="1"/>
    <col min="12851" max="12851" width="2.6875" style="1" customWidth="1"/>
    <col min="12852" max="12852" width="6.625" style="1" customWidth="1"/>
    <col min="12853" max="12854" width="9.5625" style="1" customWidth="1"/>
    <col min="12855" max="13048" width="8.4375" style="1"/>
    <col min="13049" max="13049" width="2.4375" style="1" customWidth="1"/>
    <col min="13050" max="13059" width="1.5" style="1" customWidth="1"/>
    <col min="13060" max="13095" width="3.1875" style="1" customWidth="1"/>
    <col min="13096" max="13097" width="2.4375" style="1" customWidth="1"/>
    <col min="13098" max="13099" width="2.9375" style="1" customWidth="1"/>
    <col min="13100" max="13103" width="2.4375" style="1" customWidth="1"/>
    <col min="13104" max="13105" width="2.6875" style="1" customWidth="1"/>
    <col min="13106" max="13106" width="12.75" style="1" customWidth="1"/>
    <col min="13107" max="13107" width="2.6875" style="1" customWidth="1"/>
    <col min="13108" max="13108" width="6.625" style="1" customWidth="1"/>
    <col min="13109" max="13110" width="9.5625" style="1" customWidth="1"/>
    <col min="13111" max="13304" width="8.4375" style="1"/>
    <col min="13305" max="13305" width="2.4375" style="1" customWidth="1"/>
    <col min="13306" max="13315" width="1.5" style="1" customWidth="1"/>
    <col min="13316" max="13351" width="3.1875" style="1" customWidth="1"/>
    <col min="13352" max="13353" width="2.4375" style="1" customWidth="1"/>
    <col min="13354" max="13355" width="2.9375" style="1" customWidth="1"/>
    <col min="13356" max="13359" width="2.4375" style="1" customWidth="1"/>
    <col min="13360" max="13361" width="2.6875" style="1" customWidth="1"/>
    <col min="13362" max="13362" width="12.75" style="1" customWidth="1"/>
    <col min="13363" max="13363" width="2.6875" style="1" customWidth="1"/>
    <col min="13364" max="13364" width="6.625" style="1" customWidth="1"/>
    <col min="13365" max="13366" width="9.5625" style="1" customWidth="1"/>
    <col min="13367" max="13560" width="8.4375" style="1"/>
    <col min="13561" max="13561" width="2.4375" style="1" customWidth="1"/>
    <col min="13562" max="13571" width="1.5" style="1" customWidth="1"/>
    <col min="13572" max="13607" width="3.1875" style="1" customWidth="1"/>
    <col min="13608" max="13609" width="2.4375" style="1" customWidth="1"/>
    <col min="13610" max="13611" width="2.9375" style="1" customWidth="1"/>
    <col min="13612" max="13615" width="2.4375" style="1" customWidth="1"/>
    <col min="13616" max="13617" width="2.6875" style="1" customWidth="1"/>
    <col min="13618" max="13618" width="12.75" style="1" customWidth="1"/>
    <col min="13619" max="13619" width="2.6875" style="1" customWidth="1"/>
    <col min="13620" max="13620" width="6.625" style="1" customWidth="1"/>
    <col min="13621" max="13622" width="9.5625" style="1" customWidth="1"/>
    <col min="13623" max="13816" width="8.4375" style="1"/>
    <col min="13817" max="13817" width="2.4375" style="1" customWidth="1"/>
    <col min="13818" max="13827" width="1.5" style="1" customWidth="1"/>
    <col min="13828" max="13863" width="3.1875" style="1" customWidth="1"/>
    <col min="13864" max="13865" width="2.4375" style="1" customWidth="1"/>
    <col min="13866" max="13867" width="2.9375" style="1" customWidth="1"/>
    <col min="13868" max="13871" width="2.4375" style="1" customWidth="1"/>
    <col min="13872" max="13873" width="2.6875" style="1" customWidth="1"/>
    <col min="13874" max="13874" width="12.75" style="1" customWidth="1"/>
    <col min="13875" max="13875" width="2.6875" style="1" customWidth="1"/>
    <col min="13876" max="13876" width="6.625" style="1" customWidth="1"/>
    <col min="13877" max="13878" width="9.5625" style="1" customWidth="1"/>
    <col min="13879" max="14072" width="8.4375" style="1"/>
    <col min="14073" max="14073" width="2.4375" style="1" customWidth="1"/>
    <col min="14074" max="14083" width="1.5" style="1" customWidth="1"/>
    <col min="14084" max="14119" width="3.1875" style="1" customWidth="1"/>
    <col min="14120" max="14121" width="2.4375" style="1" customWidth="1"/>
    <col min="14122" max="14123" width="2.9375" style="1" customWidth="1"/>
    <col min="14124" max="14127" width="2.4375" style="1" customWidth="1"/>
    <col min="14128" max="14129" width="2.6875" style="1" customWidth="1"/>
    <col min="14130" max="14130" width="12.75" style="1" customWidth="1"/>
    <col min="14131" max="14131" width="2.6875" style="1" customWidth="1"/>
    <col min="14132" max="14132" width="6.625" style="1" customWidth="1"/>
    <col min="14133" max="14134" width="9.5625" style="1" customWidth="1"/>
    <col min="14135" max="14328" width="8.4375" style="1"/>
    <col min="14329" max="14329" width="2.4375" style="1" customWidth="1"/>
    <col min="14330" max="14339" width="1.5" style="1" customWidth="1"/>
    <col min="14340" max="14375" width="3.1875" style="1" customWidth="1"/>
    <col min="14376" max="14377" width="2.4375" style="1" customWidth="1"/>
    <col min="14378" max="14379" width="2.9375" style="1" customWidth="1"/>
    <col min="14380" max="14383" width="2.4375" style="1" customWidth="1"/>
    <col min="14384" max="14385" width="2.6875" style="1" customWidth="1"/>
    <col min="14386" max="14386" width="12.75" style="1" customWidth="1"/>
    <col min="14387" max="14387" width="2.6875" style="1" customWidth="1"/>
    <col min="14388" max="14388" width="6.625" style="1" customWidth="1"/>
    <col min="14389" max="14390" width="9.5625" style="1" customWidth="1"/>
    <col min="14391" max="14584" width="8.4375" style="1"/>
    <col min="14585" max="14585" width="2.4375" style="1" customWidth="1"/>
    <col min="14586" max="14595" width="1.5" style="1" customWidth="1"/>
    <col min="14596" max="14631" width="3.1875" style="1" customWidth="1"/>
    <col min="14632" max="14633" width="2.4375" style="1" customWidth="1"/>
    <col min="14634" max="14635" width="2.9375" style="1" customWidth="1"/>
    <col min="14636" max="14639" width="2.4375" style="1" customWidth="1"/>
    <col min="14640" max="14641" width="2.6875" style="1" customWidth="1"/>
    <col min="14642" max="14642" width="12.75" style="1" customWidth="1"/>
    <col min="14643" max="14643" width="2.6875" style="1" customWidth="1"/>
    <col min="14644" max="14644" width="6.625" style="1" customWidth="1"/>
    <col min="14645" max="14646" width="9.5625" style="1" customWidth="1"/>
    <col min="14647" max="14840" width="8.4375" style="1"/>
    <col min="14841" max="14841" width="2.4375" style="1" customWidth="1"/>
    <col min="14842" max="14851" width="1.5" style="1" customWidth="1"/>
    <col min="14852" max="14887" width="3.1875" style="1" customWidth="1"/>
    <col min="14888" max="14889" width="2.4375" style="1" customWidth="1"/>
    <col min="14890" max="14891" width="2.9375" style="1" customWidth="1"/>
    <col min="14892" max="14895" width="2.4375" style="1" customWidth="1"/>
    <col min="14896" max="14897" width="2.6875" style="1" customWidth="1"/>
    <col min="14898" max="14898" width="12.75" style="1" customWidth="1"/>
    <col min="14899" max="14899" width="2.6875" style="1" customWidth="1"/>
    <col min="14900" max="14900" width="6.625" style="1" customWidth="1"/>
    <col min="14901" max="14902" width="9.5625" style="1" customWidth="1"/>
    <col min="14903" max="15096" width="8.4375" style="1"/>
    <col min="15097" max="15097" width="2.4375" style="1" customWidth="1"/>
    <col min="15098" max="15107" width="1.5" style="1" customWidth="1"/>
    <col min="15108" max="15143" width="3.1875" style="1" customWidth="1"/>
    <col min="15144" max="15145" width="2.4375" style="1" customWidth="1"/>
    <col min="15146" max="15147" width="2.9375" style="1" customWidth="1"/>
    <col min="15148" max="15151" width="2.4375" style="1" customWidth="1"/>
    <col min="15152" max="15153" width="2.6875" style="1" customWidth="1"/>
    <col min="15154" max="15154" width="12.75" style="1" customWidth="1"/>
    <col min="15155" max="15155" width="2.6875" style="1" customWidth="1"/>
    <col min="15156" max="15156" width="6.625" style="1" customWidth="1"/>
    <col min="15157" max="15158" width="9.5625" style="1" customWidth="1"/>
    <col min="15159" max="15352" width="8.4375" style="1"/>
    <col min="15353" max="15353" width="2.4375" style="1" customWidth="1"/>
    <col min="15354" max="15363" width="1.5" style="1" customWidth="1"/>
    <col min="15364" max="15399" width="3.1875" style="1" customWidth="1"/>
    <col min="15400" max="15401" width="2.4375" style="1" customWidth="1"/>
    <col min="15402" max="15403" width="2.9375" style="1" customWidth="1"/>
    <col min="15404" max="15407" width="2.4375" style="1" customWidth="1"/>
    <col min="15408" max="15409" width="2.6875" style="1" customWidth="1"/>
    <col min="15410" max="15410" width="12.75" style="1" customWidth="1"/>
    <col min="15411" max="15411" width="2.6875" style="1" customWidth="1"/>
    <col min="15412" max="15412" width="6.625" style="1" customWidth="1"/>
    <col min="15413" max="15414" width="9.5625" style="1" customWidth="1"/>
    <col min="15415" max="15608" width="8.4375" style="1"/>
    <col min="15609" max="15609" width="2.4375" style="1" customWidth="1"/>
    <col min="15610" max="15619" width="1.5" style="1" customWidth="1"/>
    <col min="15620" max="15655" width="3.1875" style="1" customWidth="1"/>
    <col min="15656" max="15657" width="2.4375" style="1" customWidth="1"/>
    <col min="15658" max="15659" width="2.9375" style="1" customWidth="1"/>
    <col min="15660" max="15663" width="2.4375" style="1" customWidth="1"/>
    <col min="15664" max="15665" width="2.6875" style="1" customWidth="1"/>
    <col min="15666" max="15666" width="12.75" style="1" customWidth="1"/>
    <col min="15667" max="15667" width="2.6875" style="1" customWidth="1"/>
    <col min="15668" max="15668" width="6.625" style="1" customWidth="1"/>
    <col min="15669" max="15670" width="9.5625" style="1" customWidth="1"/>
    <col min="15671" max="15864" width="8.4375" style="1"/>
    <col min="15865" max="15865" width="2.4375" style="1" customWidth="1"/>
    <col min="15866" max="15875" width="1.5" style="1" customWidth="1"/>
    <col min="15876" max="15911" width="3.1875" style="1" customWidth="1"/>
    <col min="15912" max="15913" width="2.4375" style="1" customWidth="1"/>
    <col min="15914" max="15915" width="2.9375" style="1" customWidth="1"/>
    <col min="15916" max="15919" width="2.4375" style="1" customWidth="1"/>
    <col min="15920" max="15921" width="2.6875" style="1" customWidth="1"/>
    <col min="15922" max="15922" width="12.75" style="1" customWidth="1"/>
    <col min="15923" max="15923" width="2.6875" style="1" customWidth="1"/>
    <col min="15924" max="15924" width="6.625" style="1" customWidth="1"/>
    <col min="15925" max="15926" width="9.5625" style="1" customWidth="1"/>
    <col min="15927" max="16120" width="8.4375" style="1"/>
    <col min="16121" max="16121" width="2.4375" style="1" customWidth="1"/>
    <col min="16122" max="16131" width="1.5" style="1" customWidth="1"/>
    <col min="16132" max="16167" width="3.1875" style="1" customWidth="1"/>
    <col min="16168" max="16169" width="2.4375" style="1" customWidth="1"/>
    <col min="16170" max="16171" width="2.9375" style="1" customWidth="1"/>
    <col min="16172" max="16175" width="2.4375" style="1" customWidth="1"/>
    <col min="16176" max="16177" width="2.6875" style="1" customWidth="1"/>
    <col min="16178" max="16178" width="12.75" style="1" customWidth="1"/>
    <col min="16179" max="16179" width="2.6875" style="1" customWidth="1"/>
    <col min="16180" max="16180" width="6.625" style="1" customWidth="1"/>
    <col min="16181" max="16182" width="9.5625" style="1" customWidth="1"/>
    <col min="16183" max="16384" width="8.4375" style="1"/>
  </cols>
  <sheetData>
    <row r="1" spans="1:54" x14ac:dyDescent="0.25">
      <c r="AJ1" s="2"/>
      <c r="AK1" s="2"/>
      <c r="AL1" s="2"/>
      <c r="AM1" s="2"/>
    </row>
    <row r="2" spans="1:54" ht="16.149999999999999" x14ac:dyDescent="0.7">
      <c r="A2" s="3"/>
    </row>
    <row r="3" spans="1:54" ht="16.149999999999999" x14ac:dyDescent="0.7">
      <c r="A3" s="3"/>
      <c r="D3" s="325" t="s">
        <v>121</v>
      </c>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row>
    <row r="4" spans="1:54" ht="16.149999999999999" x14ac:dyDescent="0.7">
      <c r="A4" s="3"/>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row>
    <row r="5" spans="1:54" x14ac:dyDescent="0.7">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row>
    <row r="6" spans="1:54" ht="21" customHeight="1" thickBot="1" x14ac:dyDescent="0.75">
      <c r="A6" s="4"/>
      <c r="E6" s="5" t="s">
        <v>73</v>
      </c>
      <c r="AK6" s="439">
        <f ca="1">NOW()</f>
        <v>43400.733920486113</v>
      </c>
      <c r="AL6" s="439"/>
      <c r="AM6" s="439"/>
      <c r="AN6" s="439"/>
      <c r="AO6" s="439"/>
      <c r="AP6" s="439"/>
      <c r="AQ6" s="439"/>
      <c r="AR6" s="439"/>
      <c r="AS6" s="439"/>
      <c r="AT6" s="439"/>
      <c r="AU6" s="439"/>
      <c r="AV6" s="439"/>
      <c r="AW6" s="439"/>
    </row>
    <row r="7" spans="1:54" ht="33" customHeight="1" thickBot="1" x14ac:dyDescent="0.75">
      <c r="A7" s="326" t="s">
        <v>0</v>
      </c>
      <c r="B7" s="327"/>
      <c r="C7" s="327"/>
      <c r="D7" s="327"/>
      <c r="E7" s="327"/>
      <c r="F7" s="327"/>
      <c r="G7" s="327"/>
      <c r="H7" s="327"/>
      <c r="I7" s="314"/>
      <c r="J7" s="320" t="str">
        <f>B8</f>
        <v>LOCUS新潟FC</v>
      </c>
      <c r="K7" s="320"/>
      <c r="L7" s="321"/>
      <c r="M7" s="322" t="str">
        <f>B10</f>
        <v>坂井輪中</v>
      </c>
      <c r="N7" s="323"/>
      <c r="O7" s="324"/>
      <c r="P7" s="322" t="str">
        <f>B12</f>
        <v>フリーダム新潟</v>
      </c>
      <c r="Q7" s="323"/>
      <c r="R7" s="324"/>
      <c r="S7" s="322" t="str">
        <f>B14</f>
        <v>新津第一中</v>
      </c>
      <c r="T7" s="323"/>
      <c r="U7" s="324"/>
      <c r="V7" s="322" t="str">
        <f>B16</f>
        <v>舞FierdFC</v>
      </c>
      <c r="W7" s="323"/>
      <c r="X7" s="324"/>
      <c r="Y7" s="322" t="str">
        <f>B18</f>
        <v>鳥屋野中2nd</v>
      </c>
      <c r="Z7" s="323"/>
      <c r="AA7" s="324"/>
      <c r="AB7" s="322" t="str">
        <f>B20</f>
        <v>ROUSE新潟2nd</v>
      </c>
      <c r="AC7" s="323"/>
      <c r="AD7" s="324"/>
      <c r="AE7" s="322" t="str">
        <f>B22</f>
        <v>石山中</v>
      </c>
      <c r="AF7" s="323"/>
      <c r="AG7" s="324"/>
      <c r="AH7" s="319" t="str">
        <f>B24</f>
        <v>F.THREE 3rd</v>
      </c>
      <c r="AI7" s="320"/>
      <c r="AJ7" s="321"/>
      <c r="AK7" s="322" t="str">
        <f>B26</f>
        <v>エボルブFC 3RD</v>
      </c>
      <c r="AL7" s="323"/>
      <c r="AM7" s="324"/>
      <c r="AN7" s="310" t="s">
        <v>1</v>
      </c>
      <c r="AO7" s="310"/>
      <c r="AP7" s="310" t="s">
        <v>2</v>
      </c>
      <c r="AQ7" s="310"/>
      <c r="AR7" s="310" t="s">
        <v>3</v>
      </c>
      <c r="AS7" s="310"/>
      <c r="AT7" s="311" t="s">
        <v>4</v>
      </c>
      <c r="AU7" s="312"/>
      <c r="AV7" s="313" t="s">
        <v>5</v>
      </c>
      <c r="AW7" s="314"/>
      <c r="AZ7" s="6" t="s">
        <v>6</v>
      </c>
      <c r="BA7" s="6" t="s">
        <v>7</v>
      </c>
      <c r="BB7" s="6" t="s">
        <v>8</v>
      </c>
    </row>
    <row r="8" spans="1:54" ht="18" customHeight="1" x14ac:dyDescent="0.7">
      <c r="A8" s="315" t="s">
        <v>9</v>
      </c>
      <c r="B8" s="316" t="str">
        <f>BA8</f>
        <v>LOCUS新潟FC</v>
      </c>
      <c r="C8" s="317"/>
      <c r="D8" s="317"/>
      <c r="E8" s="317"/>
      <c r="F8" s="317"/>
      <c r="G8" s="317"/>
      <c r="H8" s="317"/>
      <c r="I8" s="318"/>
      <c r="J8" s="438"/>
      <c r="K8" s="432"/>
      <c r="L8" s="433"/>
      <c r="M8" s="435" t="s">
        <v>428</v>
      </c>
      <c r="N8" s="436"/>
      <c r="O8" s="437"/>
      <c r="P8" s="431" t="s">
        <v>442</v>
      </c>
      <c r="Q8" s="432"/>
      <c r="R8" s="433"/>
      <c r="S8" s="434" t="s">
        <v>443</v>
      </c>
      <c r="T8" s="432"/>
      <c r="U8" s="433"/>
      <c r="V8" s="431" t="s">
        <v>461</v>
      </c>
      <c r="W8" s="432"/>
      <c r="X8" s="433"/>
      <c r="Y8" s="431" t="s">
        <v>444</v>
      </c>
      <c r="Z8" s="432"/>
      <c r="AA8" s="433"/>
      <c r="AB8" s="431" t="s">
        <v>445</v>
      </c>
      <c r="AC8" s="432"/>
      <c r="AD8" s="433"/>
      <c r="AE8" s="434" t="s">
        <v>446</v>
      </c>
      <c r="AF8" s="432"/>
      <c r="AG8" s="433"/>
      <c r="AH8" s="435" t="s">
        <v>430</v>
      </c>
      <c r="AI8" s="436"/>
      <c r="AJ8" s="437"/>
      <c r="AK8" s="435" t="s">
        <v>440</v>
      </c>
      <c r="AL8" s="436"/>
      <c r="AM8" s="437"/>
      <c r="AN8" s="422"/>
      <c r="AO8" s="423"/>
      <c r="AP8" s="406"/>
      <c r="AQ8" s="407"/>
      <c r="AR8" s="406"/>
      <c r="AS8" s="407"/>
      <c r="AT8" s="406"/>
      <c r="AU8" s="407"/>
      <c r="AV8" s="412"/>
      <c r="AW8" s="413"/>
      <c r="AX8" s="280">
        <f>AN8*10^9+AT8*10^6+AP8*10^3-AR8</f>
        <v>0</v>
      </c>
      <c r="AZ8" s="6">
        <v>1</v>
      </c>
      <c r="BA8" s="11" t="s">
        <v>76</v>
      </c>
      <c r="BB8" s="12" t="s">
        <v>78</v>
      </c>
    </row>
    <row r="9" spans="1:54" ht="18" customHeight="1" x14ac:dyDescent="0.7">
      <c r="A9" s="301"/>
      <c r="B9" s="302"/>
      <c r="C9" s="303"/>
      <c r="D9" s="303"/>
      <c r="E9" s="303"/>
      <c r="F9" s="303"/>
      <c r="G9" s="303"/>
      <c r="H9" s="303"/>
      <c r="I9" s="304"/>
      <c r="J9" s="210"/>
      <c r="K9" s="211"/>
      <c r="L9" s="212"/>
      <c r="M9" s="261"/>
      <c r="N9" s="262" t="s">
        <v>429</v>
      </c>
      <c r="O9" s="263"/>
      <c r="P9" s="213"/>
      <c r="Q9" s="211" t="s">
        <v>236</v>
      </c>
      <c r="R9" s="214"/>
      <c r="S9" s="213"/>
      <c r="T9" s="211" t="s">
        <v>237</v>
      </c>
      <c r="U9" s="214"/>
      <c r="V9" s="213"/>
      <c r="W9" s="211" t="s">
        <v>429</v>
      </c>
      <c r="X9" s="214"/>
      <c r="Y9" s="213"/>
      <c r="Z9" s="211" t="s">
        <v>384</v>
      </c>
      <c r="AA9" s="214"/>
      <c r="AB9" s="213"/>
      <c r="AC9" s="211" t="s">
        <v>237</v>
      </c>
      <c r="AD9" s="214"/>
      <c r="AE9" s="213"/>
      <c r="AF9" s="211" t="s">
        <v>236</v>
      </c>
      <c r="AG9" s="214"/>
      <c r="AH9" s="261"/>
      <c r="AI9" s="262" t="s">
        <v>237</v>
      </c>
      <c r="AJ9" s="263"/>
      <c r="AK9" s="261"/>
      <c r="AL9" s="262" t="s">
        <v>236</v>
      </c>
      <c r="AM9" s="263"/>
      <c r="AN9" s="402"/>
      <c r="AO9" s="403"/>
      <c r="AP9" s="422"/>
      <c r="AQ9" s="423"/>
      <c r="AR9" s="422"/>
      <c r="AS9" s="423"/>
      <c r="AT9" s="422"/>
      <c r="AU9" s="423"/>
      <c r="AV9" s="425"/>
      <c r="AW9" s="426"/>
      <c r="AX9" s="280"/>
      <c r="AZ9" s="6">
        <v>2</v>
      </c>
      <c r="BA9" s="11" t="s">
        <v>77</v>
      </c>
      <c r="BB9" s="12" t="s">
        <v>77</v>
      </c>
    </row>
    <row r="10" spans="1:54" ht="18" customHeight="1" x14ac:dyDescent="0.7">
      <c r="A10" s="309" t="s">
        <v>10</v>
      </c>
      <c r="B10" s="283" t="str">
        <f>BA9</f>
        <v>坂井輪中</v>
      </c>
      <c r="C10" s="284"/>
      <c r="D10" s="284"/>
      <c r="E10" s="284"/>
      <c r="F10" s="284"/>
      <c r="G10" s="284"/>
      <c r="H10" s="284"/>
      <c r="I10" s="285"/>
      <c r="J10" s="424" t="str">
        <f>M8</f>
        <v>4月28日(土)</v>
      </c>
      <c r="K10" s="420"/>
      <c r="L10" s="421"/>
      <c r="M10" s="416"/>
      <c r="N10" s="417"/>
      <c r="O10" s="418"/>
      <c r="P10" s="428" t="s">
        <v>447</v>
      </c>
      <c r="Q10" s="417"/>
      <c r="R10" s="418"/>
      <c r="S10" s="416" t="s">
        <v>444</v>
      </c>
      <c r="T10" s="417"/>
      <c r="U10" s="418"/>
      <c r="V10" s="430" t="s">
        <v>440</v>
      </c>
      <c r="W10" s="420"/>
      <c r="X10" s="421"/>
      <c r="Y10" s="416" t="s">
        <v>448</v>
      </c>
      <c r="Z10" s="417"/>
      <c r="AA10" s="418"/>
      <c r="AB10" s="416" t="s">
        <v>449</v>
      </c>
      <c r="AC10" s="417"/>
      <c r="AD10" s="418"/>
      <c r="AE10" s="428" t="s">
        <v>450</v>
      </c>
      <c r="AF10" s="417"/>
      <c r="AG10" s="418"/>
      <c r="AH10" s="416" t="s">
        <v>451</v>
      </c>
      <c r="AI10" s="417"/>
      <c r="AJ10" s="418"/>
      <c r="AK10" s="419" t="s">
        <v>430</v>
      </c>
      <c r="AL10" s="420"/>
      <c r="AM10" s="421"/>
      <c r="AN10" s="402"/>
      <c r="AO10" s="403"/>
      <c r="AP10" s="406"/>
      <c r="AQ10" s="407"/>
      <c r="AR10" s="410"/>
      <c r="AS10" s="411"/>
      <c r="AT10" s="410"/>
      <c r="AU10" s="411"/>
      <c r="AV10" s="412"/>
      <c r="AW10" s="413"/>
      <c r="AX10" s="280">
        <f>AN10*10^9+AT10*10^6+AP10*10^3-AR10</f>
        <v>0</v>
      </c>
      <c r="AZ10" s="6">
        <v>3</v>
      </c>
      <c r="BA10" s="11" t="s">
        <v>13</v>
      </c>
      <c r="BB10" s="12" t="s">
        <v>14</v>
      </c>
    </row>
    <row r="11" spans="1:54" ht="18" customHeight="1" x14ac:dyDescent="0.7">
      <c r="A11" s="301"/>
      <c r="B11" s="302"/>
      <c r="C11" s="303"/>
      <c r="D11" s="303"/>
      <c r="E11" s="303"/>
      <c r="F11" s="303"/>
      <c r="G11" s="303"/>
      <c r="H11" s="303"/>
      <c r="I11" s="304"/>
      <c r="J11" s="264"/>
      <c r="K11" s="262" t="str">
        <f>N9</f>
        <v>③</v>
      </c>
      <c r="L11" s="265"/>
      <c r="M11" s="215"/>
      <c r="N11" s="211"/>
      <c r="O11" s="212"/>
      <c r="P11" s="213"/>
      <c r="Q11" s="211" t="s">
        <v>236</v>
      </c>
      <c r="R11" s="214"/>
      <c r="S11" s="213"/>
      <c r="T11" s="211" t="s">
        <v>237</v>
      </c>
      <c r="U11" s="214"/>
      <c r="V11" s="261"/>
      <c r="W11" s="262" t="s">
        <v>237</v>
      </c>
      <c r="X11" s="263"/>
      <c r="Y11" s="213"/>
      <c r="Z11" s="211" t="s">
        <v>237</v>
      </c>
      <c r="AA11" s="214"/>
      <c r="AB11" s="213"/>
      <c r="AC11" s="211" t="s">
        <v>236</v>
      </c>
      <c r="AD11" s="214"/>
      <c r="AE11" s="213"/>
      <c r="AF11" s="211" t="s">
        <v>236</v>
      </c>
      <c r="AG11" s="214"/>
      <c r="AH11" s="213"/>
      <c r="AI11" s="211" t="s">
        <v>237</v>
      </c>
      <c r="AJ11" s="214"/>
      <c r="AK11" s="261"/>
      <c r="AL11" s="262" t="s">
        <v>429</v>
      </c>
      <c r="AM11" s="263"/>
      <c r="AN11" s="402"/>
      <c r="AO11" s="403"/>
      <c r="AP11" s="422"/>
      <c r="AQ11" s="423"/>
      <c r="AR11" s="422"/>
      <c r="AS11" s="423"/>
      <c r="AT11" s="422"/>
      <c r="AU11" s="423"/>
      <c r="AV11" s="425"/>
      <c r="AW11" s="426"/>
      <c r="AX11" s="280"/>
      <c r="AZ11" s="6">
        <v>4</v>
      </c>
      <c r="BA11" s="11" t="s">
        <v>79</v>
      </c>
      <c r="BB11" s="12" t="s">
        <v>80</v>
      </c>
    </row>
    <row r="12" spans="1:54" ht="18" customHeight="1" x14ac:dyDescent="0.7">
      <c r="A12" s="309" t="s">
        <v>11</v>
      </c>
      <c r="B12" s="283" t="str">
        <f>BA10</f>
        <v>フリーダム新潟</v>
      </c>
      <c r="C12" s="284"/>
      <c r="D12" s="284"/>
      <c r="E12" s="284"/>
      <c r="F12" s="284"/>
      <c r="G12" s="284"/>
      <c r="H12" s="284"/>
      <c r="I12" s="285"/>
      <c r="J12" s="429" t="str">
        <f>P8</f>
        <v>6月3日(日)</v>
      </c>
      <c r="K12" s="417"/>
      <c r="L12" s="418"/>
      <c r="M12" s="428" t="str">
        <f>P10</f>
        <v>9月22日(土)</v>
      </c>
      <c r="N12" s="417"/>
      <c r="O12" s="418"/>
      <c r="P12" s="416"/>
      <c r="Q12" s="417"/>
      <c r="R12" s="418"/>
      <c r="S12" s="416" t="s">
        <v>452</v>
      </c>
      <c r="T12" s="417"/>
      <c r="U12" s="418"/>
      <c r="V12" s="416" t="s">
        <v>444</v>
      </c>
      <c r="W12" s="417"/>
      <c r="X12" s="418"/>
      <c r="Y12" s="416" t="s">
        <v>454</v>
      </c>
      <c r="Z12" s="417"/>
      <c r="AA12" s="418"/>
      <c r="AB12" s="416" t="s">
        <v>448</v>
      </c>
      <c r="AC12" s="417"/>
      <c r="AD12" s="418"/>
      <c r="AE12" s="416" t="s">
        <v>453</v>
      </c>
      <c r="AF12" s="417"/>
      <c r="AG12" s="418"/>
      <c r="AH12" s="416" t="s">
        <v>443</v>
      </c>
      <c r="AI12" s="417"/>
      <c r="AJ12" s="418"/>
      <c r="AK12" s="416" t="s">
        <v>459</v>
      </c>
      <c r="AL12" s="417"/>
      <c r="AM12" s="418"/>
      <c r="AN12" s="402"/>
      <c r="AO12" s="403"/>
      <c r="AP12" s="406"/>
      <c r="AQ12" s="407"/>
      <c r="AR12" s="410"/>
      <c r="AS12" s="411"/>
      <c r="AT12" s="410"/>
      <c r="AU12" s="411"/>
      <c r="AV12" s="412"/>
      <c r="AW12" s="413"/>
      <c r="AX12" s="280">
        <f>AN12*10^9+AT12*10^6+AP12*10^3-AR12</f>
        <v>0</v>
      </c>
      <c r="AZ12" s="6">
        <v>5</v>
      </c>
      <c r="BA12" s="11" t="s">
        <v>81</v>
      </c>
      <c r="BB12" s="12" t="s">
        <v>82</v>
      </c>
    </row>
    <row r="13" spans="1:54" ht="18" customHeight="1" x14ac:dyDescent="0.7">
      <c r="A13" s="301"/>
      <c r="B13" s="302"/>
      <c r="C13" s="303"/>
      <c r="D13" s="303"/>
      <c r="E13" s="303"/>
      <c r="F13" s="303"/>
      <c r="G13" s="303"/>
      <c r="H13" s="303"/>
      <c r="I13" s="304"/>
      <c r="J13" s="210"/>
      <c r="K13" s="211" t="str">
        <f>Q9</f>
        <v>①</v>
      </c>
      <c r="L13" s="212"/>
      <c r="M13" s="213"/>
      <c r="N13" s="211" t="str">
        <f>Q11</f>
        <v>①</v>
      </c>
      <c r="O13" s="214"/>
      <c r="P13" s="213"/>
      <c r="Q13" s="211"/>
      <c r="R13" s="214"/>
      <c r="S13" s="213"/>
      <c r="T13" s="211" t="s">
        <v>429</v>
      </c>
      <c r="U13" s="214"/>
      <c r="V13" s="213"/>
      <c r="W13" s="211" t="s">
        <v>236</v>
      </c>
      <c r="X13" s="214"/>
      <c r="Y13" s="213"/>
      <c r="Z13" s="211" t="s">
        <v>236</v>
      </c>
      <c r="AA13" s="214"/>
      <c r="AB13" s="213"/>
      <c r="AC13" s="211" t="s">
        <v>236</v>
      </c>
      <c r="AD13" s="214"/>
      <c r="AE13" s="213"/>
      <c r="AF13" s="211" t="s">
        <v>237</v>
      </c>
      <c r="AG13" s="214"/>
      <c r="AH13" s="213"/>
      <c r="AI13" s="211" t="s">
        <v>429</v>
      </c>
      <c r="AJ13" s="214"/>
      <c r="AK13" s="213"/>
      <c r="AL13" s="211" t="s">
        <v>429</v>
      </c>
      <c r="AM13" s="214"/>
      <c r="AN13" s="402"/>
      <c r="AO13" s="403"/>
      <c r="AP13" s="422"/>
      <c r="AQ13" s="423"/>
      <c r="AR13" s="422"/>
      <c r="AS13" s="423"/>
      <c r="AT13" s="422"/>
      <c r="AU13" s="423"/>
      <c r="AV13" s="425"/>
      <c r="AW13" s="426"/>
      <c r="AX13" s="280"/>
      <c r="AZ13" s="6">
        <v>6</v>
      </c>
      <c r="BA13" s="11" t="s">
        <v>84</v>
      </c>
      <c r="BB13" s="12" t="s">
        <v>83</v>
      </c>
    </row>
    <row r="14" spans="1:54" ht="18" customHeight="1" x14ac:dyDescent="0.7">
      <c r="A14" s="309" t="s">
        <v>12</v>
      </c>
      <c r="B14" s="283" t="str">
        <f>BA11</f>
        <v>新津第一中</v>
      </c>
      <c r="C14" s="284"/>
      <c r="D14" s="284"/>
      <c r="E14" s="284"/>
      <c r="F14" s="284"/>
      <c r="G14" s="284"/>
      <c r="H14" s="284"/>
      <c r="I14" s="285"/>
      <c r="J14" s="427" t="str">
        <f>S8</f>
        <v>9月24日(月)</v>
      </c>
      <c r="K14" s="417"/>
      <c r="L14" s="418"/>
      <c r="M14" s="416" t="str">
        <f>S10</f>
        <v>5月19日(土)</v>
      </c>
      <c r="N14" s="417"/>
      <c r="O14" s="418"/>
      <c r="P14" s="416" t="str">
        <f>S12</f>
        <v>5月20日(日)</v>
      </c>
      <c r="Q14" s="417"/>
      <c r="R14" s="418"/>
      <c r="S14" s="416"/>
      <c r="T14" s="417"/>
      <c r="U14" s="418"/>
      <c r="V14" s="419" t="s">
        <v>430</v>
      </c>
      <c r="W14" s="420"/>
      <c r="X14" s="421"/>
      <c r="Y14" s="416" t="s">
        <v>447</v>
      </c>
      <c r="Z14" s="417"/>
      <c r="AA14" s="418"/>
      <c r="AB14" s="416" t="s">
        <v>446</v>
      </c>
      <c r="AC14" s="417"/>
      <c r="AD14" s="418"/>
      <c r="AE14" s="416" t="s">
        <v>455</v>
      </c>
      <c r="AF14" s="417"/>
      <c r="AG14" s="418"/>
      <c r="AH14" s="416" t="s">
        <v>453</v>
      </c>
      <c r="AI14" s="417"/>
      <c r="AJ14" s="418"/>
      <c r="AK14" s="416" t="s">
        <v>456</v>
      </c>
      <c r="AL14" s="417"/>
      <c r="AM14" s="418"/>
      <c r="AN14" s="402"/>
      <c r="AO14" s="403"/>
      <c r="AP14" s="406"/>
      <c r="AQ14" s="407"/>
      <c r="AR14" s="410"/>
      <c r="AS14" s="411"/>
      <c r="AT14" s="410"/>
      <c r="AU14" s="411"/>
      <c r="AV14" s="412"/>
      <c r="AW14" s="413"/>
      <c r="AX14" s="280">
        <f>AN14*10^9+AT14*10^6+AP14*10^3-AR14</f>
        <v>0</v>
      </c>
      <c r="AZ14" s="6">
        <v>7</v>
      </c>
      <c r="BA14" s="11" t="s">
        <v>85</v>
      </c>
      <c r="BB14" s="12" t="s">
        <v>86</v>
      </c>
    </row>
    <row r="15" spans="1:54" ht="18" customHeight="1" x14ac:dyDescent="0.7">
      <c r="A15" s="301"/>
      <c r="B15" s="302"/>
      <c r="C15" s="303"/>
      <c r="D15" s="303"/>
      <c r="E15" s="303"/>
      <c r="F15" s="303"/>
      <c r="G15" s="303"/>
      <c r="H15" s="303"/>
      <c r="I15" s="304"/>
      <c r="J15" s="210"/>
      <c r="K15" s="211" t="str">
        <f>T9</f>
        <v>②</v>
      </c>
      <c r="L15" s="212"/>
      <c r="M15" s="213"/>
      <c r="N15" s="211" t="str">
        <f>T11</f>
        <v>②</v>
      </c>
      <c r="O15" s="214"/>
      <c r="P15" s="213"/>
      <c r="Q15" s="211" t="str">
        <f>T13</f>
        <v>③</v>
      </c>
      <c r="R15" s="214"/>
      <c r="S15" s="213"/>
      <c r="T15" s="211"/>
      <c r="U15" s="214"/>
      <c r="V15" s="261"/>
      <c r="W15" s="262" t="s">
        <v>384</v>
      </c>
      <c r="X15" s="263"/>
      <c r="Y15" s="213"/>
      <c r="Z15" s="211" t="s">
        <v>237</v>
      </c>
      <c r="AA15" s="214"/>
      <c r="AB15" s="213"/>
      <c r="AC15" s="211" t="s">
        <v>237</v>
      </c>
      <c r="AD15" s="214"/>
      <c r="AE15" s="213"/>
      <c r="AF15" s="211" t="s">
        <v>236</v>
      </c>
      <c r="AG15" s="214"/>
      <c r="AH15" s="213"/>
      <c r="AI15" s="211" t="s">
        <v>236</v>
      </c>
      <c r="AJ15" s="214"/>
      <c r="AK15" s="213"/>
      <c r="AL15" s="211" t="s">
        <v>236</v>
      </c>
      <c r="AM15" s="214"/>
      <c r="AN15" s="402"/>
      <c r="AO15" s="403"/>
      <c r="AP15" s="422"/>
      <c r="AQ15" s="423"/>
      <c r="AR15" s="422"/>
      <c r="AS15" s="423"/>
      <c r="AT15" s="422"/>
      <c r="AU15" s="423"/>
      <c r="AV15" s="425"/>
      <c r="AW15" s="426"/>
      <c r="AX15" s="280"/>
      <c r="AZ15" s="6">
        <v>8</v>
      </c>
      <c r="BA15" s="11" t="s">
        <v>87</v>
      </c>
      <c r="BB15" s="12" t="s">
        <v>87</v>
      </c>
    </row>
    <row r="16" spans="1:54" ht="18" customHeight="1" x14ac:dyDescent="0.7">
      <c r="A16" s="309" t="s">
        <v>15</v>
      </c>
      <c r="B16" s="283" t="str">
        <f>BA12</f>
        <v>舞FierdFC</v>
      </c>
      <c r="C16" s="284"/>
      <c r="D16" s="284"/>
      <c r="E16" s="284"/>
      <c r="F16" s="284"/>
      <c r="G16" s="284"/>
      <c r="H16" s="284"/>
      <c r="I16" s="285"/>
      <c r="J16" s="429" t="str">
        <f>V8</f>
        <v>7月1日(日)</v>
      </c>
      <c r="K16" s="417"/>
      <c r="L16" s="418"/>
      <c r="M16" s="430" t="str">
        <f>V10</f>
        <v>5月5日(日)</v>
      </c>
      <c r="N16" s="420"/>
      <c r="O16" s="421"/>
      <c r="P16" s="416" t="str">
        <f>V12</f>
        <v>5月19日(土)</v>
      </c>
      <c r="Q16" s="417"/>
      <c r="R16" s="418"/>
      <c r="S16" s="419" t="str">
        <f>V14</f>
        <v>4月29日(日)</v>
      </c>
      <c r="T16" s="420"/>
      <c r="U16" s="421"/>
      <c r="V16" s="416"/>
      <c r="W16" s="417"/>
      <c r="X16" s="418"/>
      <c r="Y16" s="416" t="s">
        <v>455</v>
      </c>
      <c r="Z16" s="417"/>
      <c r="AA16" s="418"/>
      <c r="AB16" s="419" t="s">
        <v>428</v>
      </c>
      <c r="AC16" s="420"/>
      <c r="AD16" s="421"/>
      <c r="AE16" s="416" t="s">
        <v>452</v>
      </c>
      <c r="AF16" s="417"/>
      <c r="AG16" s="418"/>
      <c r="AH16" s="416" t="s">
        <v>457</v>
      </c>
      <c r="AI16" s="417"/>
      <c r="AJ16" s="418"/>
      <c r="AK16" s="416" t="s">
        <v>445</v>
      </c>
      <c r="AL16" s="417"/>
      <c r="AM16" s="418"/>
      <c r="AN16" s="402"/>
      <c r="AO16" s="403"/>
      <c r="AP16" s="406"/>
      <c r="AQ16" s="407"/>
      <c r="AR16" s="410"/>
      <c r="AS16" s="411"/>
      <c r="AT16" s="410"/>
      <c r="AU16" s="411"/>
      <c r="AV16" s="412"/>
      <c r="AW16" s="413"/>
      <c r="AX16" s="280">
        <f>AN16*10^9+AT16*10^6+AP16*10^3-AR16</f>
        <v>0</v>
      </c>
      <c r="AZ16" s="6">
        <v>9</v>
      </c>
      <c r="BA16" s="11" t="s">
        <v>122</v>
      </c>
      <c r="BB16" s="12" t="s">
        <v>88</v>
      </c>
    </row>
    <row r="17" spans="1:54" ht="18" customHeight="1" x14ac:dyDescent="0.7">
      <c r="A17" s="301"/>
      <c r="B17" s="302"/>
      <c r="C17" s="303"/>
      <c r="D17" s="303"/>
      <c r="E17" s="303"/>
      <c r="F17" s="303"/>
      <c r="G17" s="303"/>
      <c r="H17" s="303"/>
      <c r="I17" s="304"/>
      <c r="J17" s="210"/>
      <c r="K17" s="211" t="str">
        <f>W9</f>
        <v>③</v>
      </c>
      <c r="L17" s="212"/>
      <c r="M17" s="261"/>
      <c r="N17" s="262" t="str">
        <f>W11</f>
        <v>②</v>
      </c>
      <c r="O17" s="263"/>
      <c r="P17" s="213"/>
      <c r="Q17" s="211" t="str">
        <f>W13</f>
        <v>①</v>
      </c>
      <c r="R17" s="214"/>
      <c r="S17" s="261"/>
      <c r="T17" s="262" t="str">
        <f>W15</f>
        <v>④</v>
      </c>
      <c r="U17" s="263"/>
      <c r="V17" s="213"/>
      <c r="W17" s="211"/>
      <c r="X17" s="214"/>
      <c r="Y17" s="213"/>
      <c r="Z17" s="211" t="s">
        <v>237</v>
      </c>
      <c r="AA17" s="214"/>
      <c r="AB17" s="261"/>
      <c r="AC17" s="262" t="s">
        <v>237</v>
      </c>
      <c r="AD17" s="263"/>
      <c r="AE17" s="213"/>
      <c r="AF17" s="211" t="s">
        <v>237</v>
      </c>
      <c r="AG17" s="214"/>
      <c r="AH17" s="213"/>
      <c r="AI17" s="211" t="s">
        <v>236</v>
      </c>
      <c r="AJ17" s="214"/>
      <c r="AK17" s="213"/>
      <c r="AL17" s="211" t="s">
        <v>236</v>
      </c>
      <c r="AM17" s="214"/>
      <c r="AN17" s="402"/>
      <c r="AO17" s="403"/>
      <c r="AP17" s="422"/>
      <c r="AQ17" s="423"/>
      <c r="AR17" s="422"/>
      <c r="AS17" s="423"/>
      <c r="AT17" s="422"/>
      <c r="AU17" s="423"/>
      <c r="AV17" s="425"/>
      <c r="AW17" s="426"/>
      <c r="AX17" s="280"/>
      <c r="AZ17" s="6">
        <v>10</v>
      </c>
      <c r="BA17" s="11" t="s">
        <v>89</v>
      </c>
      <c r="BB17" s="12" t="s">
        <v>16</v>
      </c>
    </row>
    <row r="18" spans="1:54" ht="18" customHeight="1" x14ac:dyDescent="0.7">
      <c r="A18" s="309" t="s">
        <v>17</v>
      </c>
      <c r="B18" s="283" t="str">
        <f>BA13</f>
        <v>鳥屋野中2nd</v>
      </c>
      <c r="C18" s="284"/>
      <c r="D18" s="284"/>
      <c r="E18" s="284"/>
      <c r="F18" s="284"/>
      <c r="G18" s="284"/>
      <c r="H18" s="284"/>
      <c r="I18" s="285"/>
      <c r="J18" s="429" t="str">
        <f>Y8</f>
        <v>5月19日(土)</v>
      </c>
      <c r="K18" s="417"/>
      <c r="L18" s="418"/>
      <c r="M18" s="416" t="str">
        <f>Y10</f>
        <v>7月1日(日)</v>
      </c>
      <c r="N18" s="417"/>
      <c r="O18" s="418"/>
      <c r="P18" s="416" t="str">
        <f>Y12</f>
        <v>10月14日(日)</v>
      </c>
      <c r="Q18" s="417"/>
      <c r="R18" s="418"/>
      <c r="S18" s="416" t="str">
        <f>Y14</f>
        <v>9月22日(土)</v>
      </c>
      <c r="T18" s="417"/>
      <c r="U18" s="418"/>
      <c r="V18" s="416" t="str">
        <f>Y16</f>
        <v>6月30日(土)</v>
      </c>
      <c r="W18" s="417"/>
      <c r="X18" s="418"/>
      <c r="Y18" s="416"/>
      <c r="Z18" s="417"/>
      <c r="AA18" s="418"/>
      <c r="AB18" s="416" t="s">
        <v>458</v>
      </c>
      <c r="AC18" s="417"/>
      <c r="AD18" s="418"/>
      <c r="AE18" s="419" t="s">
        <v>430</v>
      </c>
      <c r="AF18" s="420"/>
      <c r="AG18" s="421"/>
      <c r="AH18" s="416" t="s">
        <v>459</v>
      </c>
      <c r="AI18" s="417"/>
      <c r="AJ18" s="418"/>
      <c r="AK18" s="416" t="s">
        <v>443</v>
      </c>
      <c r="AL18" s="417"/>
      <c r="AM18" s="418"/>
      <c r="AN18" s="402"/>
      <c r="AO18" s="403"/>
      <c r="AP18" s="406"/>
      <c r="AQ18" s="407"/>
      <c r="AR18" s="410"/>
      <c r="AS18" s="411"/>
      <c r="AT18" s="410"/>
      <c r="AU18" s="411"/>
      <c r="AV18" s="412"/>
      <c r="AW18" s="413"/>
      <c r="AX18" s="280">
        <f>AN18*10^9+AT18*10^6+AP18*10^3-AR18</f>
        <v>0</v>
      </c>
    </row>
    <row r="19" spans="1:54" ht="18" customHeight="1" x14ac:dyDescent="0.7">
      <c r="A19" s="301"/>
      <c r="B19" s="302"/>
      <c r="C19" s="303"/>
      <c r="D19" s="303"/>
      <c r="E19" s="303"/>
      <c r="F19" s="303"/>
      <c r="G19" s="303"/>
      <c r="H19" s="303"/>
      <c r="I19" s="304"/>
      <c r="J19" s="210"/>
      <c r="K19" s="211" t="str">
        <f>Z9</f>
        <v>④</v>
      </c>
      <c r="L19" s="212"/>
      <c r="M19" s="213"/>
      <c r="N19" s="211" t="str">
        <f>Z11</f>
        <v>②</v>
      </c>
      <c r="O19" s="214"/>
      <c r="P19" s="213"/>
      <c r="Q19" s="211" t="str">
        <f>Z13</f>
        <v>①</v>
      </c>
      <c r="R19" s="214"/>
      <c r="S19" s="213"/>
      <c r="T19" s="211" t="str">
        <f>Z15</f>
        <v>②</v>
      </c>
      <c r="U19" s="214"/>
      <c r="V19" s="213"/>
      <c r="W19" s="211" t="str">
        <f>Z17</f>
        <v>②</v>
      </c>
      <c r="X19" s="214"/>
      <c r="Y19" s="213"/>
      <c r="Z19" s="211"/>
      <c r="AA19" s="214"/>
      <c r="AB19" s="213"/>
      <c r="AC19" s="211" t="s">
        <v>237</v>
      </c>
      <c r="AD19" s="214"/>
      <c r="AE19" s="261"/>
      <c r="AF19" s="262" t="s">
        <v>236</v>
      </c>
      <c r="AG19" s="263"/>
      <c r="AH19" s="213"/>
      <c r="AI19" s="211" t="s">
        <v>237</v>
      </c>
      <c r="AJ19" s="214"/>
      <c r="AK19" s="213"/>
      <c r="AL19" s="211" t="s">
        <v>236</v>
      </c>
      <c r="AM19" s="214"/>
      <c r="AN19" s="402"/>
      <c r="AO19" s="403"/>
      <c r="AP19" s="422"/>
      <c r="AQ19" s="423"/>
      <c r="AR19" s="422"/>
      <c r="AS19" s="423"/>
      <c r="AT19" s="422"/>
      <c r="AU19" s="423"/>
      <c r="AV19" s="425"/>
      <c r="AW19" s="426"/>
      <c r="AX19" s="280"/>
    </row>
    <row r="20" spans="1:54" ht="18" customHeight="1" x14ac:dyDescent="0.7">
      <c r="A20" s="309" t="s">
        <v>18</v>
      </c>
      <c r="B20" s="283" t="str">
        <f>BA14</f>
        <v>ROUSE新潟2nd</v>
      </c>
      <c r="C20" s="284"/>
      <c r="D20" s="284"/>
      <c r="E20" s="284"/>
      <c r="F20" s="284"/>
      <c r="G20" s="284"/>
      <c r="H20" s="284"/>
      <c r="I20" s="285"/>
      <c r="J20" s="429" t="str">
        <f>AB8</f>
        <v>10月27日(土)</v>
      </c>
      <c r="K20" s="417"/>
      <c r="L20" s="418"/>
      <c r="M20" s="416" t="str">
        <f>AB10</f>
        <v>5月20日(日)</v>
      </c>
      <c r="N20" s="417"/>
      <c r="O20" s="418"/>
      <c r="P20" s="416" t="str">
        <f>AB12</f>
        <v>7月1日(日)</v>
      </c>
      <c r="Q20" s="417"/>
      <c r="R20" s="418"/>
      <c r="S20" s="416" t="str">
        <f>AB14</f>
        <v>9月30日(日)</v>
      </c>
      <c r="T20" s="417"/>
      <c r="U20" s="418"/>
      <c r="V20" s="419" t="str">
        <f>AB16</f>
        <v>4月28日(土)</v>
      </c>
      <c r="W20" s="420"/>
      <c r="X20" s="421"/>
      <c r="Y20" s="416" t="str">
        <f>AB18</f>
        <v>6月3日(日)</v>
      </c>
      <c r="Z20" s="417"/>
      <c r="AA20" s="418"/>
      <c r="AB20" s="416"/>
      <c r="AC20" s="417"/>
      <c r="AD20" s="418"/>
      <c r="AE20" s="416" t="s">
        <v>459</v>
      </c>
      <c r="AF20" s="417"/>
      <c r="AG20" s="418"/>
      <c r="AH20" s="416" t="s">
        <v>450</v>
      </c>
      <c r="AI20" s="417"/>
      <c r="AJ20" s="418"/>
      <c r="AK20" s="416" t="s">
        <v>460</v>
      </c>
      <c r="AL20" s="417"/>
      <c r="AM20" s="418"/>
      <c r="AN20" s="402"/>
      <c r="AO20" s="403"/>
      <c r="AP20" s="406"/>
      <c r="AQ20" s="407"/>
      <c r="AR20" s="410"/>
      <c r="AS20" s="411"/>
      <c r="AT20" s="410"/>
      <c r="AU20" s="411"/>
      <c r="AV20" s="412"/>
      <c r="AW20" s="413"/>
      <c r="AX20" s="280">
        <f>AN20*10^9+AT20*10^6+AP20*10^3-AR20</f>
        <v>0</v>
      </c>
    </row>
    <row r="21" spans="1:54" ht="18" customHeight="1" x14ac:dyDescent="0.7">
      <c r="A21" s="301"/>
      <c r="B21" s="302"/>
      <c r="C21" s="303"/>
      <c r="D21" s="303"/>
      <c r="E21" s="303"/>
      <c r="F21" s="303"/>
      <c r="G21" s="303"/>
      <c r="H21" s="303"/>
      <c r="I21" s="304"/>
      <c r="J21" s="210"/>
      <c r="K21" s="211" t="str">
        <f>AC9</f>
        <v>②</v>
      </c>
      <c r="L21" s="212"/>
      <c r="M21" s="213"/>
      <c r="N21" s="211" t="str">
        <f>AC11</f>
        <v>①</v>
      </c>
      <c r="O21" s="214"/>
      <c r="P21" s="213"/>
      <c r="Q21" s="211" t="str">
        <f>AC13</f>
        <v>①</v>
      </c>
      <c r="R21" s="214"/>
      <c r="S21" s="213"/>
      <c r="T21" s="211" t="str">
        <f>AC15</f>
        <v>②</v>
      </c>
      <c r="U21" s="214"/>
      <c r="V21" s="261"/>
      <c r="W21" s="262" t="str">
        <f>AC17</f>
        <v>②</v>
      </c>
      <c r="X21" s="263"/>
      <c r="Y21" s="213"/>
      <c r="Z21" s="211" t="str">
        <f>AC19</f>
        <v>②</v>
      </c>
      <c r="AA21" s="214"/>
      <c r="AB21" s="213"/>
      <c r="AC21" s="211"/>
      <c r="AD21" s="214"/>
      <c r="AE21" s="213"/>
      <c r="AF21" s="211" t="s">
        <v>236</v>
      </c>
      <c r="AG21" s="214"/>
      <c r="AH21" s="213"/>
      <c r="AI21" s="211" t="s">
        <v>237</v>
      </c>
      <c r="AJ21" s="214"/>
      <c r="AK21" s="213"/>
      <c r="AL21" s="211" t="s">
        <v>237</v>
      </c>
      <c r="AM21" s="214"/>
      <c r="AN21" s="402"/>
      <c r="AO21" s="403"/>
      <c r="AP21" s="422"/>
      <c r="AQ21" s="423"/>
      <c r="AR21" s="422"/>
      <c r="AS21" s="423"/>
      <c r="AT21" s="422"/>
      <c r="AU21" s="423"/>
      <c r="AV21" s="425"/>
      <c r="AW21" s="426"/>
      <c r="AX21" s="280"/>
    </row>
    <row r="22" spans="1:54" ht="18" customHeight="1" x14ac:dyDescent="0.7">
      <c r="A22" s="281" t="s">
        <v>19</v>
      </c>
      <c r="B22" s="283" t="str">
        <f>BA15</f>
        <v>石山中</v>
      </c>
      <c r="C22" s="284"/>
      <c r="D22" s="284"/>
      <c r="E22" s="284"/>
      <c r="F22" s="284"/>
      <c r="G22" s="284"/>
      <c r="H22" s="284"/>
      <c r="I22" s="285"/>
      <c r="J22" s="427" t="str">
        <f>AE8</f>
        <v>9月30日(日)</v>
      </c>
      <c r="K22" s="417"/>
      <c r="L22" s="418"/>
      <c r="M22" s="428" t="str">
        <f>AE10</f>
        <v>8月4日(土)</v>
      </c>
      <c r="N22" s="417"/>
      <c r="O22" s="418"/>
      <c r="P22" s="416" t="str">
        <f>AE12</f>
        <v>9月29日(土)</v>
      </c>
      <c r="Q22" s="417"/>
      <c r="R22" s="418"/>
      <c r="S22" s="416" t="str">
        <f>AE14</f>
        <v>6月30日(土)</v>
      </c>
      <c r="T22" s="417"/>
      <c r="U22" s="418"/>
      <c r="V22" s="416" t="str">
        <f>AE16</f>
        <v>5月20日(日)</v>
      </c>
      <c r="W22" s="417"/>
      <c r="X22" s="418"/>
      <c r="Y22" s="419" t="str">
        <f>AE18</f>
        <v>4月29日(日)</v>
      </c>
      <c r="Z22" s="420"/>
      <c r="AA22" s="421"/>
      <c r="AB22" s="416" t="str">
        <f>AE20</f>
        <v>10月13日(土)</v>
      </c>
      <c r="AC22" s="417"/>
      <c r="AD22" s="418"/>
      <c r="AE22" s="416"/>
      <c r="AF22" s="417"/>
      <c r="AG22" s="418"/>
      <c r="AH22" s="419" t="s">
        <v>428</v>
      </c>
      <c r="AI22" s="420"/>
      <c r="AJ22" s="421"/>
      <c r="AK22" s="416" t="s">
        <v>444</v>
      </c>
      <c r="AL22" s="417"/>
      <c r="AM22" s="418"/>
      <c r="AN22" s="402"/>
      <c r="AO22" s="403"/>
      <c r="AP22" s="406"/>
      <c r="AQ22" s="407"/>
      <c r="AR22" s="410"/>
      <c r="AS22" s="411"/>
      <c r="AT22" s="410"/>
      <c r="AU22" s="411"/>
      <c r="AV22" s="412"/>
      <c r="AW22" s="413"/>
      <c r="AX22" s="280">
        <f>AN22*10^9+AT22*10^6+AP22*10^3-AR22</f>
        <v>0</v>
      </c>
    </row>
    <row r="23" spans="1:54" ht="18" customHeight="1" x14ac:dyDescent="0.7">
      <c r="A23" s="301"/>
      <c r="B23" s="302"/>
      <c r="C23" s="303"/>
      <c r="D23" s="303"/>
      <c r="E23" s="303"/>
      <c r="F23" s="303"/>
      <c r="G23" s="303"/>
      <c r="H23" s="303"/>
      <c r="I23" s="304"/>
      <c r="J23" s="210"/>
      <c r="K23" s="211" t="str">
        <f>AF9</f>
        <v>①</v>
      </c>
      <c r="L23" s="212"/>
      <c r="M23" s="213"/>
      <c r="N23" s="211" t="str">
        <f>AF11</f>
        <v>①</v>
      </c>
      <c r="O23" s="214"/>
      <c r="P23" s="213"/>
      <c r="Q23" s="211" t="str">
        <f>AF13</f>
        <v>②</v>
      </c>
      <c r="R23" s="214"/>
      <c r="S23" s="213"/>
      <c r="T23" s="211" t="str">
        <f>AF15</f>
        <v>①</v>
      </c>
      <c r="U23" s="214"/>
      <c r="V23" s="213"/>
      <c r="W23" s="211" t="str">
        <f>AF17</f>
        <v>②</v>
      </c>
      <c r="X23" s="214"/>
      <c r="Y23" s="261"/>
      <c r="Z23" s="262" t="str">
        <f>AF19</f>
        <v>①</v>
      </c>
      <c r="AA23" s="263"/>
      <c r="AB23" s="213"/>
      <c r="AC23" s="211" t="str">
        <f>AF21</f>
        <v>①</v>
      </c>
      <c r="AD23" s="214"/>
      <c r="AE23" s="213"/>
      <c r="AF23" s="211"/>
      <c r="AG23" s="214"/>
      <c r="AH23" s="261"/>
      <c r="AI23" s="262" t="s">
        <v>236</v>
      </c>
      <c r="AJ23" s="263"/>
      <c r="AK23" s="213"/>
      <c r="AL23" s="211" t="s">
        <v>429</v>
      </c>
      <c r="AM23" s="214"/>
      <c r="AN23" s="402"/>
      <c r="AO23" s="403"/>
      <c r="AP23" s="422"/>
      <c r="AQ23" s="423"/>
      <c r="AR23" s="422"/>
      <c r="AS23" s="423"/>
      <c r="AT23" s="422"/>
      <c r="AU23" s="423"/>
      <c r="AV23" s="425"/>
      <c r="AW23" s="426"/>
      <c r="AX23" s="280"/>
    </row>
    <row r="24" spans="1:54" ht="18" customHeight="1" x14ac:dyDescent="0.7">
      <c r="A24" s="281" t="s">
        <v>74</v>
      </c>
      <c r="B24" s="283" t="str">
        <f>BA16</f>
        <v>F.THREE 3rd</v>
      </c>
      <c r="C24" s="284"/>
      <c r="D24" s="284"/>
      <c r="E24" s="284"/>
      <c r="F24" s="284"/>
      <c r="G24" s="284"/>
      <c r="H24" s="284"/>
      <c r="I24" s="285"/>
      <c r="J24" s="424" t="str">
        <f>AH8</f>
        <v>4月29日(日)</v>
      </c>
      <c r="K24" s="420"/>
      <c r="L24" s="421"/>
      <c r="M24" s="416" t="str">
        <f>AH10</f>
        <v>8月5日(日)</v>
      </c>
      <c r="N24" s="417"/>
      <c r="O24" s="418"/>
      <c r="P24" s="416" t="str">
        <f>AH12</f>
        <v>9月24日(月)</v>
      </c>
      <c r="Q24" s="417"/>
      <c r="R24" s="418"/>
      <c r="S24" s="416" t="str">
        <f>AH14</f>
        <v>9月29日(土)</v>
      </c>
      <c r="T24" s="417"/>
      <c r="U24" s="418"/>
      <c r="V24" s="416" t="str">
        <f>AH16</f>
        <v>7月22日(日)</v>
      </c>
      <c r="W24" s="417"/>
      <c r="X24" s="418"/>
      <c r="Y24" s="416" t="str">
        <f>AH18</f>
        <v>10月13日(土)</v>
      </c>
      <c r="Z24" s="417"/>
      <c r="AA24" s="418"/>
      <c r="AB24" s="416" t="str">
        <f>AH20</f>
        <v>8月4日(土)</v>
      </c>
      <c r="AC24" s="417"/>
      <c r="AD24" s="418"/>
      <c r="AE24" s="419" t="str">
        <f>AH22</f>
        <v>4月28日(土)</v>
      </c>
      <c r="AF24" s="420"/>
      <c r="AG24" s="421"/>
      <c r="AH24" s="416"/>
      <c r="AI24" s="417"/>
      <c r="AJ24" s="418"/>
      <c r="AK24" s="416" t="s">
        <v>454</v>
      </c>
      <c r="AL24" s="417"/>
      <c r="AM24" s="418"/>
      <c r="AN24" s="402"/>
      <c r="AO24" s="403"/>
      <c r="AP24" s="406"/>
      <c r="AQ24" s="407"/>
      <c r="AR24" s="410"/>
      <c r="AS24" s="411"/>
      <c r="AT24" s="410"/>
      <c r="AU24" s="411"/>
      <c r="AV24" s="412"/>
      <c r="AW24" s="413"/>
      <c r="AX24" s="280">
        <f>AN24*10^9+AT24*10^6+AP24*10^3-AR24</f>
        <v>0</v>
      </c>
    </row>
    <row r="25" spans="1:54" ht="18" customHeight="1" x14ac:dyDescent="0.7">
      <c r="A25" s="301"/>
      <c r="B25" s="302"/>
      <c r="C25" s="303"/>
      <c r="D25" s="303"/>
      <c r="E25" s="303"/>
      <c r="F25" s="303"/>
      <c r="G25" s="303"/>
      <c r="H25" s="303"/>
      <c r="I25" s="304"/>
      <c r="J25" s="264"/>
      <c r="K25" s="262" t="str">
        <f>AI9</f>
        <v>②</v>
      </c>
      <c r="L25" s="265"/>
      <c r="M25" s="215"/>
      <c r="N25" s="211" t="str">
        <f>AI11</f>
        <v>②</v>
      </c>
      <c r="O25" s="212"/>
      <c r="P25" s="213"/>
      <c r="Q25" s="211" t="str">
        <f>AI13</f>
        <v>③</v>
      </c>
      <c r="R25" s="214"/>
      <c r="S25" s="213"/>
      <c r="T25" s="211" t="str">
        <f>AI15</f>
        <v>①</v>
      </c>
      <c r="U25" s="214"/>
      <c r="V25" s="213"/>
      <c r="W25" s="211" t="str">
        <f>AI17</f>
        <v>①</v>
      </c>
      <c r="X25" s="214"/>
      <c r="Y25" s="213"/>
      <c r="Z25" s="211" t="str">
        <f>AI19</f>
        <v>②</v>
      </c>
      <c r="AA25" s="214"/>
      <c r="AB25" s="213"/>
      <c r="AC25" s="211" t="str">
        <f>AI21</f>
        <v>②</v>
      </c>
      <c r="AD25" s="214"/>
      <c r="AE25" s="261"/>
      <c r="AF25" s="262" t="str">
        <f>AI23</f>
        <v>①</v>
      </c>
      <c r="AG25" s="263"/>
      <c r="AH25" s="213"/>
      <c r="AI25" s="211"/>
      <c r="AJ25" s="214"/>
      <c r="AK25" s="213"/>
      <c r="AL25" s="211" t="s">
        <v>237</v>
      </c>
      <c r="AM25" s="214"/>
      <c r="AN25" s="402"/>
      <c r="AO25" s="403"/>
      <c r="AP25" s="422"/>
      <c r="AQ25" s="423"/>
      <c r="AR25" s="422"/>
      <c r="AS25" s="423"/>
      <c r="AT25" s="422"/>
      <c r="AU25" s="423"/>
      <c r="AV25" s="425"/>
      <c r="AW25" s="426"/>
      <c r="AX25" s="280"/>
    </row>
    <row r="26" spans="1:54" ht="18" customHeight="1" x14ac:dyDescent="0.7">
      <c r="A26" s="281" t="s">
        <v>75</v>
      </c>
      <c r="B26" s="283" t="str">
        <f>BA17</f>
        <v>エボルブFC 3RD</v>
      </c>
      <c r="C26" s="284"/>
      <c r="D26" s="284"/>
      <c r="E26" s="284"/>
      <c r="F26" s="284"/>
      <c r="G26" s="284"/>
      <c r="H26" s="284"/>
      <c r="I26" s="285"/>
      <c r="J26" s="419" t="str">
        <f>AK8</f>
        <v>5月5日(日)</v>
      </c>
      <c r="K26" s="420"/>
      <c r="L26" s="421"/>
      <c r="M26" s="419" t="str">
        <f>AK10</f>
        <v>4月29日(日)</v>
      </c>
      <c r="N26" s="420"/>
      <c r="O26" s="421"/>
      <c r="P26" s="416" t="str">
        <f>AK12</f>
        <v>10月13日(土)</v>
      </c>
      <c r="Q26" s="417"/>
      <c r="R26" s="418"/>
      <c r="S26" s="416" t="str">
        <f>AK14</f>
        <v>8月5日(日)</v>
      </c>
      <c r="T26" s="417"/>
      <c r="U26" s="418"/>
      <c r="V26" s="416" t="str">
        <f>AK16</f>
        <v>10月27日(土)</v>
      </c>
      <c r="W26" s="417"/>
      <c r="X26" s="418"/>
      <c r="Y26" s="416" t="str">
        <f>AK18</f>
        <v>9月24日(月)</v>
      </c>
      <c r="Z26" s="417"/>
      <c r="AA26" s="418"/>
      <c r="AB26" s="416" t="str">
        <f>AK20</f>
        <v>7月22日(日)</v>
      </c>
      <c r="AC26" s="417"/>
      <c r="AD26" s="418"/>
      <c r="AE26" s="416" t="str">
        <f>AK22</f>
        <v>5月19日(土)</v>
      </c>
      <c r="AF26" s="417"/>
      <c r="AG26" s="418"/>
      <c r="AH26" s="416" t="str">
        <f>AK24</f>
        <v>10月14日(日)</v>
      </c>
      <c r="AI26" s="417"/>
      <c r="AJ26" s="418"/>
      <c r="AK26" s="416"/>
      <c r="AL26" s="417"/>
      <c r="AM26" s="418"/>
      <c r="AN26" s="402"/>
      <c r="AO26" s="403"/>
      <c r="AP26" s="406"/>
      <c r="AQ26" s="407"/>
      <c r="AR26" s="410"/>
      <c r="AS26" s="411"/>
      <c r="AT26" s="410"/>
      <c r="AU26" s="411"/>
      <c r="AV26" s="412"/>
      <c r="AW26" s="413"/>
      <c r="AX26" s="280">
        <f>AN26*10^9+AT26*10^6+AP26*10^3-AR26</f>
        <v>0</v>
      </c>
    </row>
    <row r="27" spans="1:54" ht="18" customHeight="1" thickBot="1" x14ac:dyDescent="0.75">
      <c r="A27" s="282"/>
      <c r="B27" s="286"/>
      <c r="C27" s="287"/>
      <c r="D27" s="287"/>
      <c r="E27" s="287"/>
      <c r="F27" s="287"/>
      <c r="G27" s="287"/>
      <c r="H27" s="287"/>
      <c r="I27" s="288"/>
      <c r="J27" s="266"/>
      <c r="K27" s="267" t="str">
        <f>AL9</f>
        <v>①</v>
      </c>
      <c r="L27" s="268"/>
      <c r="M27" s="266"/>
      <c r="N27" s="267" t="str">
        <f>AL11</f>
        <v>③</v>
      </c>
      <c r="O27" s="268"/>
      <c r="P27" s="216"/>
      <c r="Q27" s="217" t="str">
        <f>AL13</f>
        <v>③</v>
      </c>
      <c r="R27" s="218"/>
      <c r="S27" s="216"/>
      <c r="T27" s="217" t="str">
        <f>AL15</f>
        <v>①</v>
      </c>
      <c r="U27" s="218"/>
      <c r="V27" s="216"/>
      <c r="W27" s="217" t="str">
        <f>AL17</f>
        <v>①</v>
      </c>
      <c r="X27" s="218"/>
      <c r="Y27" s="216"/>
      <c r="Z27" s="217" t="str">
        <f>AL19</f>
        <v>①</v>
      </c>
      <c r="AA27" s="218"/>
      <c r="AB27" s="216"/>
      <c r="AC27" s="217" t="str">
        <f>AL21</f>
        <v>②</v>
      </c>
      <c r="AD27" s="218"/>
      <c r="AE27" s="216"/>
      <c r="AF27" s="217" t="str">
        <f>AL23</f>
        <v>③</v>
      </c>
      <c r="AG27" s="218"/>
      <c r="AH27" s="216"/>
      <c r="AI27" s="217" t="str">
        <f>AL25</f>
        <v>②</v>
      </c>
      <c r="AJ27" s="218"/>
      <c r="AK27" s="216"/>
      <c r="AL27" s="217"/>
      <c r="AM27" s="218"/>
      <c r="AN27" s="404"/>
      <c r="AO27" s="405"/>
      <c r="AP27" s="408"/>
      <c r="AQ27" s="409"/>
      <c r="AR27" s="408"/>
      <c r="AS27" s="409"/>
      <c r="AT27" s="408"/>
      <c r="AU27" s="409"/>
      <c r="AV27" s="414"/>
      <c r="AW27" s="415"/>
      <c r="AX27" s="280"/>
    </row>
    <row r="28" spans="1:54" ht="18.75" x14ac:dyDescent="0.7">
      <c r="A28" s="17"/>
      <c r="B28" s="18"/>
      <c r="C28" s="18"/>
      <c r="D28" s="18"/>
      <c r="E28" s="18"/>
      <c r="F28" s="18"/>
      <c r="G28" s="18"/>
      <c r="H28" s="18"/>
      <c r="I28" s="18"/>
      <c r="J28" s="19"/>
      <c r="K28" s="17"/>
      <c r="L28" s="19"/>
      <c r="M28" s="19"/>
      <c r="N28" s="17"/>
      <c r="O28" s="19"/>
      <c r="P28" s="19"/>
      <c r="Q28" s="17"/>
      <c r="R28" s="19"/>
      <c r="S28" s="19"/>
      <c r="T28" s="17"/>
      <c r="U28" s="19"/>
      <c r="V28" s="19"/>
      <c r="W28" s="17"/>
      <c r="X28" s="19"/>
      <c r="Y28" s="19"/>
      <c r="Z28" s="17"/>
      <c r="AA28" s="19"/>
      <c r="AB28" s="19"/>
      <c r="AC28" s="17"/>
      <c r="AD28" s="19"/>
      <c r="AE28" s="19"/>
      <c r="AF28" s="19"/>
      <c r="AG28" s="19"/>
      <c r="AH28" s="19"/>
      <c r="AI28" s="17"/>
      <c r="AJ28" s="19"/>
      <c r="AK28" s="19"/>
      <c r="AL28" s="19"/>
      <c r="AM28" s="19"/>
      <c r="AN28" s="20"/>
      <c r="AO28" s="20"/>
      <c r="AP28" s="21"/>
      <c r="AQ28" s="21"/>
      <c r="AR28" s="21"/>
      <c r="AS28" s="21"/>
      <c r="AT28" s="21"/>
      <c r="AU28" s="21"/>
      <c r="AV28" s="20"/>
      <c r="AW28" s="20"/>
      <c r="AX28" s="260"/>
    </row>
    <row r="34" spans="42:49" x14ac:dyDescent="0.7">
      <c r="AP34" s="275">
        <f ca="1">NOW()</f>
        <v>43400.733920486113</v>
      </c>
      <c r="AQ34" s="275"/>
      <c r="AR34" s="275"/>
      <c r="AS34" s="275"/>
      <c r="AT34" s="275"/>
      <c r="AU34" s="275"/>
      <c r="AV34" s="23" t="s">
        <v>20</v>
      </c>
      <c r="AW34" s="23"/>
    </row>
  </sheetData>
  <mergeCells count="199">
    <mergeCell ref="D3:AP5"/>
    <mergeCell ref="AK6:AW6"/>
    <mergeCell ref="A7:I7"/>
    <mergeCell ref="J7:L7"/>
    <mergeCell ref="M7:O7"/>
    <mergeCell ref="P7:R7"/>
    <mergeCell ref="S7:U7"/>
    <mergeCell ref="V7:X7"/>
    <mergeCell ref="Y7:AA7"/>
    <mergeCell ref="AB7:AD7"/>
    <mergeCell ref="AT7:AU7"/>
    <mergeCell ref="AV7:AW7"/>
    <mergeCell ref="AH7:AJ7"/>
    <mergeCell ref="AK7:AM7"/>
    <mergeCell ref="AN7:AO7"/>
    <mergeCell ref="AP7:AQ7"/>
    <mergeCell ref="AR7:AS7"/>
    <mergeCell ref="A8:A9"/>
    <mergeCell ref="B8:I9"/>
    <mergeCell ref="J8:L8"/>
    <mergeCell ref="M8:O8"/>
    <mergeCell ref="P8:R8"/>
    <mergeCell ref="S8:U8"/>
    <mergeCell ref="V8:X8"/>
    <mergeCell ref="Y8:AA8"/>
    <mergeCell ref="AE7:AG7"/>
    <mergeCell ref="AR8:AS9"/>
    <mergeCell ref="AT8:AU9"/>
    <mergeCell ref="AV8:AW9"/>
    <mergeCell ref="AX8:AX9"/>
    <mergeCell ref="A10:A11"/>
    <mergeCell ref="B10:I11"/>
    <mergeCell ref="J10:L10"/>
    <mergeCell ref="M10:O10"/>
    <mergeCell ref="P10:R10"/>
    <mergeCell ref="S10:U10"/>
    <mergeCell ref="AB8:AD8"/>
    <mergeCell ref="AE8:AG8"/>
    <mergeCell ref="AH8:AJ8"/>
    <mergeCell ref="AK8:AM8"/>
    <mergeCell ref="AN8:AO9"/>
    <mergeCell ref="AP8:AQ9"/>
    <mergeCell ref="AN10:AO11"/>
    <mergeCell ref="AP10:AQ11"/>
    <mergeCell ref="AR10:AS11"/>
    <mergeCell ref="AT10:AU11"/>
    <mergeCell ref="AV10:AW11"/>
    <mergeCell ref="AX10:AX11"/>
    <mergeCell ref="V10:X10"/>
    <mergeCell ref="Y10:AA10"/>
    <mergeCell ref="AB10:AD10"/>
    <mergeCell ref="AE10:AG10"/>
    <mergeCell ref="AH10:AJ10"/>
    <mergeCell ref="AK10:AM10"/>
    <mergeCell ref="AT12:AU13"/>
    <mergeCell ref="AV12:AW13"/>
    <mergeCell ref="AX12:AX13"/>
    <mergeCell ref="V12:X12"/>
    <mergeCell ref="Y12:AA12"/>
    <mergeCell ref="AB12:AD12"/>
    <mergeCell ref="AE12:AG12"/>
    <mergeCell ref="AH12:AJ12"/>
    <mergeCell ref="AK12:AM12"/>
    <mergeCell ref="A14:A15"/>
    <mergeCell ref="B14:I15"/>
    <mergeCell ref="J14:L14"/>
    <mergeCell ref="M14:O14"/>
    <mergeCell ref="P14:R14"/>
    <mergeCell ref="S14:U14"/>
    <mergeCell ref="AN12:AO13"/>
    <mergeCell ref="AP12:AQ13"/>
    <mergeCell ref="AR12:AS13"/>
    <mergeCell ref="A12:A13"/>
    <mergeCell ref="B12:I13"/>
    <mergeCell ref="J12:L12"/>
    <mergeCell ref="M12:O12"/>
    <mergeCell ref="P12:R12"/>
    <mergeCell ref="S12:U12"/>
    <mergeCell ref="AN14:AO15"/>
    <mergeCell ref="AP14:AQ15"/>
    <mergeCell ref="AR14:AS15"/>
    <mergeCell ref="AT14:AU15"/>
    <mergeCell ref="AV14:AW15"/>
    <mergeCell ref="AX14:AX15"/>
    <mergeCell ref="V14:X14"/>
    <mergeCell ref="Y14:AA14"/>
    <mergeCell ref="AB14:AD14"/>
    <mergeCell ref="AE14:AG14"/>
    <mergeCell ref="AH14:AJ14"/>
    <mergeCell ref="AK14:AM14"/>
    <mergeCell ref="AT16:AU17"/>
    <mergeCell ref="AV16:AW17"/>
    <mergeCell ref="AX16:AX17"/>
    <mergeCell ref="V16:X16"/>
    <mergeCell ref="Y16:AA16"/>
    <mergeCell ref="AB16:AD16"/>
    <mergeCell ref="AE16:AG16"/>
    <mergeCell ref="AH16:AJ16"/>
    <mergeCell ref="AK16:AM16"/>
    <mergeCell ref="A18:A19"/>
    <mergeCell ref="B18:I19"/>
    <mergeCell ref="J18:L18"/>
    <mergeCell ref="M18:O18"/>
    <mergeCell ref="P18:R18"/>
    <mergeCell ref="S18:U18"/>
    <mergeCell ref="AN16:AO17"/>
    <mergeCell ref="AP16:AQ17"/>
    <mergeCell ref="AR16:AS17"/>
    <mergeCell ref="A16:A17"/>
    <mergeCell ref="B16:I17"/>
    <mergeCell ref="J16:L16"/>
    <mergeCell ref="M16:O16"/>
    <mergeCell ref="P16:R16"/>
    <mergeCell ref="S16:U16"/>
    <mergeCell ref="AN18:AO19"/>
    <mergeCell ref="AP18:AQ19"/>
    <mergeCell ref="AR18:AS19"/>
    <mergeCell ref="AT18:AU19"/>
    <mergeCell ref="AV18:AW19"/>
    <mergeCell ref="AX18:AX19"/>
    <mergeCell ref="V18:X18"/>
    <mergeCell ref="Y18:AA18"/>
    <mergeCell ref="AB18:AD18"/>
    <mergeCell ref="AE18:AG18"/>
    <mergeCell ref="AH18:AJ18"/>
    <mergeCell ref="AK18:AM18"/>
    <mergeCell ref="AT20:AU21"/>
    <mergeCell ref="AV20:AW21"/>
    <mergeCell ref="AX20:AX21"/>
    <mergeCell ref="V20:X20"/>
    <mergeCell ref="Y20:AA20"/>
    <mergeCell ref="AB20:AD20"/>
    <mergeCell ref="AE20:AG20"/>
    <mergeCell ref="AH20:AJ20"/>
    <mergeCell ref="AK20:AM20"/>
    <mergeCell ref="A22:A23"/>
    <mergeCell ref="B22:I23"/>
    <mergeCell ref="J22:L22"/>
    <mergeCell ref="M22:O22"/>
    <mergeCell ref="P22:R22"/>
    <mergeCell ref="S22:U22"/>
    <mergeCell ref="AN20:AO21"/>
    <mergeCell ref="AP20:AQ21"/>
    <mergeCell ref="AR20:AS21"/>
    <mergeCell ref="A20:A21"/>
    <mergeCell ref="B20:I21"/>
    <mergeCell ref="J20:L20"/>
    <mergeCell ref="M20:O20"/>
    <mergeCell ref="P20:R20"/>
    <mergeCell ref="S20:U20"/>
    <mergeCell ref="AN22:AO23"/>
    <mergeCell ref="AP22:AQ23"/>
    <mergeCell ref="AR22:AS23"/>
    <mergeCell ref="AT22:AU23"/>
    <mergeCell ref="AV22:AW23"/>
    <mergeCell ref="AX22:AX23"/>
    <mergeCell ref="V22:X22"/>
    <mergeCell ref="Y22:AA22"/>
    <mergeCell ref="AB22:AD22"/>
    <mergeCell ref="AE22:AG22"/>
    <mergeCell ref="AH22:AJ22"/>
    <mergeCell ref="AK22:AM22"/>
    <mergeCell ref="AT24:AU25"/>
    <mergeCell ref="AV24:AW25"/>
    <mergeCell ref="AX24:AX25"/>
    <mergeCell ref="V24:X24"/>
    <mergeCell ref="Y24:AA24"/>
    <mergeCell ref="AB24:AD24"/>
    <mergeCell ref="AE24:AG24"/>
    <mergeCell ref="AH24:AJ24"/>
    <mergeCell ref="AK24:AM24"/>
    <mergeCell ref="A26:A27"/>
    <mergeCell ref="B26:I27"/>
    <mergeCell ref="J26:L26"/>
    <mergeCell ref="M26:O26"/>
    <mergeCell ref="P26:R26"/>
    <mergeCell ref="S26:U26"/>
    <mergeCell ref="AN24:AO25"/>
    <mergeCell ref="AP24:AQ25"/>
    <mergeCell ref="AR24:AS25"/>
    <mergeCell ref="A24:A25"/>
    <mergeCell ref="B24:I25"/>
    <mergeCell ref="J24:L24"/>
    <mergeCell ref="M24:O24"/>
    <mergeCell ref="P24:R24"/>
    <mergeCell ref="S24:U24"/>
    <mergeCell ref="AP34:AU34"/>
    <mergeCell ref="AN26:AO27"/>
    <mergeCell ref="AP26:AQ27"/>
    <mergeCell ref="AR26:AS27"/>
    <mergeCell ref="AT26:AU27"/>
    <mergeCell ref="AV26:AW27"/>
    <mergeCell ref="AX26:AX27"/>
    <mergeCell ref="V26:X26"/>
    <mergeCell ref="Y26:AA26"/>
    <mergeCell ref="AB26:AD26"/>
    <mergeCell ref="AE26:AG26"/>
    <mergeCell ref="AH26:AJ26"/>
    <mergeCell ref="AK26:AM26"/>
  </mergeCells>
  <phoneticPr fontId="2"/>
  <conditionalFormatting sqref="J7:AM7">
    <cfRule type="cellIs" dxfId="1" priority="1" stopIfTrue="1" operator="equal">
      <formula>0</formula>
    </cfRule>
  </conditionalFormatting>
  <conditionalFormatting sqref="B26 B8:B22 B24 C8:I21">
    <cfRule type="expression" dxfId="0" priority="2" stopIfTrue="1">
      <formula>ISERROR(B8)</formula>
    </cfRule>
  </conditionalFormatting>
  <pageMargins left="0.25" right="0.25" top="0.75" bottom="0.75" header="0.3" footer="0.3"/>
  <pageSetup paperSize="9" orientation="landscape"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view="pageBreakPreview" zoomScale="60" zoomScaleNormal="100" workbookViewId="0">
      <selection activeCell="R18" sqref="R18"/>
    </sheetView>
  </sheetViews>
  <sheetFormatPr defaultColWidth="4.5625" defaultRowHeight="12.75" x14ac:dyDescent="0.7"/>
  <cols>
    <col min="1" max="1" width="2.5625" style="66" customWidth="1"/>
    <col min="2" max="2" width="16.8125" style="66" customWidth="1"/>
    <col min="3" max="3" width="13.25" style="66" customWidth="1"/>
    <col min="4" max="4" width="14.9375" style="66" customWidth="1"/>
    <col min="5" max="5" width="28.9375" style="66" customWidth="1"/>
    <col min="6" max="6" width="10.6875" style="66" customWidth="1"/>
    <col min="7" max="16384" width="4.5625" style="66"/>
  </cols>
  <sheetData>
    <row r="1" spans="1:6" ht="29.45" customHeight="1" x14ac:dyDescent="0.7">
      <c r="A1" s="440" t="s">
        <v>21</v>
      </c>
      <c r="B1" s="440"/>
      <c r="C1" s="440"/>
      <c r="D1" s="440"/>
    </row>
    <row r="2" spans="1:6" ht="22.5" customHeight="1" x14ac:dyDescent="0.7">
      <c r="A2" s="67" t="s">
        <v>22</v>
      </c>
      <c r="B2" s="67" t="s">
        <v>23</v>
      </c>
      <c r="C2" s="67" t="s">
        <v>24</v>
      </c>
      <c r="D2" s="67" t="s">
        <v>25</v>
      </c>
      <c r="E2" s="67" t="s">
        <v>26</v>
      </c>
      <c r="F2" s="68" t="s">
        <v>30</v>
      </c>
    </row>
    <row r="3" spans="1:6" ht="22.5" customHeight="1" x14ac:dyDescent="0.7">
      <c r="A3" s="69">
        <v>1</v>
      </c>
      <c r="B3" s="26" t="str">
        <f>'2018_U-15_3部C_1027版'!B8</f>
        <v>LOCUS新潟FC</v>
      </c>
      <c r="C3" s="69" t="s">
        <v>90</v>
      </c>
      <c r="D3" s="69" t="s">
        <v>119</v>
      </c>
      <c r="E3" s="72" t="s">
        <v>120</v>
      </c>
      <c r="F3" s="69"/>
    </row>
    <row r="4" spans="1:6" ht="22.5" customHeight="1" x14ac:dyDescent="0.7">
      <c r="A4" s="69">
        <v>2</v>
      </c>
      <c r="B4" s="26" t="str">
        <f>'2018_U-15_3部C_1027版'!B10</f>
        <v>坂井輪中</v>
      </c>
      <c r="C4" s="70" t="s">
        <v>137</v>
      </c>
      <c r="D4" s="70" t="s">
        <v>118</v>
      </c>
      <c r="E4" s="72" t="s">
        <v>125</v>
      </c>
      <c r="F4" s="69"/>
    </row>
    <row r="5" spans="1:6" ht="22.5" customHeight="1" x14ac:dyDescent="0.7">
      <c r="A5" s="69">
        <v>3</v>
      </c>
      <c r="B5" s="26" t="str">
        <f>'2018_U-15_3部C_1027版'!B12</f>
        <v>フリーダム新潟</v>
      </c>
      <c r="C5" s="69" t="s">
        <v>27</v>
      </c>
      <c r="D5" s="69" t="s">
        <v>28</v>
      </c>
      <c r="E5" s="72" t="s">
        <v>29</v>
      </c>
      <c r="F5" s="69"/>
    </row>
    <row r="6" spans="1:6" ht="22.5" customHeight="1" x14ac:dyDescent="0.7">
      <c r="A6" s="69">
        <v>4</v>
      </c>
      <c r="B6" s="26" t="str">
        <f>'2018_U-15_3部C_1027版'!B14</f>
        <v>新津第一中</v>
      </c>
      <c r="C6" s="69" t="s">
        <v>135</v>
      </c>
      <c r="D6" s="75" t="s">
        <v>134</v>
      </c>
      <c r="E6" s="72" t="s">
        <v>136</v>
      </c>
      <c r="F6" s="69"/>
    </row>
    <row r="7" spans="1:6" ht="22.5" customHeight="1" x14ac:dyDescent="0.7">
      <c r="A7" s="69">
        <v>5</v>
      </c>
      <c r="B7" s="26" t="str">
        <f>'2018_U-15_3部C_1027版'!B16</f>
        <v>舞FierdFC</v>
      </c>
      <c r="C7" s="69" t="s">
        <v>110</v>
      </c>
      <c r="D7" s="69" t="s">
        <v>126</v>
      </c>
      <c r="E7" s="72" t="s">
        <v>109</v>
      </c>
      <c r="F7" s="69"/>
    </row>
    <row r="8" spans="1:6" ht="22.5" customHeight="1" x14ac:dyDescent="0.7">
      <c r="A8" s="441">
        <v>6</v>
      </c>
      <c r="B8" s="443" t="str">
        <f>'2018_U-15_3部C_1027版'!B18</f>
        <v>鳥屋野中2nd</v>
      </c>
      <c r="C8" s="441" t="s">
        <v>108</v>
      </c>
      <c r="D8" s="441" t="s">
        <v>124</v>
      </c>
      <c r="E8" s="72" t="s">
        <v>130</v>
      </c>
      <c r="F8" s="69"/>
    </row>
    <row r="9" spans="1:6" ht="22.5" customHeight="1" x14ac:dyDescent="0.7">
      <c r="A9" s="442"/>
      <c r="B9" s="444"/>
      <c r="C9" s="442"/>
      <c r="D9" s="442"/>
      <c r="E9" s="72" t="s">
        <v>107</v>
      </c>
      <c r="F9" s="69"/>
    </row>
    <row r="10" spans="1:6" ht="22.5" customHeight="1" x14ac:dyDescent="0.7">
      <c r="A10" s="445">
        <v>7</v>
      </c>
      <c r="B10" s="443" t="str">
        <f>'2018_U-15_3部C_1027版'!B20</f>
        <v>ROUSE新潟2nd</v>
      </c>
      <c r="C10" s="441" t="s">
        <v>91</v>
      </c>
      <c r="D10" s="441" t="s">
        <v>115</v>
      </c>
      <c r="E10" s="72" t="s">
        <v>116</v>
      </c>
      <c r="F10" s="69"/>
    </row>
    <row r="11" spans="1:6" ht="22.5" customHeight="1" x14ac:dyDescent="0.7">
      <c r="A11" s="446"/>
      <c r="B11" s="444"/>
      <c r="C11" s="442"/>
      <c r="D11" s="442"/>
      <c r="E11" s="72" t="s">
        <v>117</v>
      </c>
      <c r="F11" s="69"/>
    </row>
    <row r="12" spans="1:6" ht="22.5" customHeight="1" x14ac:dyDescent="0.7">
      <c r="A12" s="69">
        <v>8</v>
      </c>
      <c r="B12" s="26" t="str">
        <f>'2018_U-15_3部C_1027版'!B22</f>
        <v>石山中</v>
      </c>
      <c r="C12" s="69" t="s">
        <v>127</v>
      </c>
      <c r="D12" s="69" t="s">
        <v>425</v>
      </c>
      <c r="E12" s="72" t="s">
        <v>128</v>
      </c>
      <c r="F12" s="69"/>
    </row>
    <row r="13" spans="1:6" ht="22.5" customHeight="1" x14ac:dyDescent="0.7">
      <c r="A13" s="441">
        <v>9</v>
      </c>
      <c r="B13" s="443" t="str">
        <f>'2018_U-15_3部C_1027版'!B24</f>
        <v>F.THREE 3rd</v>
      </c>
      <c r="C13" s="441" t="s">
        <v>138</v>
      </c>
      <c r="D13" s="441" t="s">
        <v>123</v>
      </c>
      <c r="E13" s="72" t="s">
        <v>113</v>
      </c>
      <c r="F13" s="69"/>
    </row>
    <row r="14" spans="1:6" ht="22.5" customHeight="1" x14ac:dyDescent="0.7">
      <c r="A14" s="442"/>
      <c r="B14" s="444"/>
      <c r="C14" s="442"/>
      <c r="D14" s="442"/>
      <c r="E14" s="72" t="s">
        <v>114</v>
      </c>
      <c r="F14" s="69"/>
    </row>
    <row r="15" spans="1:6" ht="22.5" customHeight="1" x14ac:dyDescent="0.7">
      <c r="A15" s="441">
        <v>10</v>
      </c>
      <c r="B15" s="443" t="str">
        <f>'2018_U-15_3部C_1027版'!B26</f>
        <v>エボルブFC 3RD</v>
      </c>
      <c r="C15" s="441" t="s">
        <v>106</v>
      </c>
      <c r="D15" s="441" t="s">
        <v>131</v>
      </c>
      <c r="E15" s="72" t="s">
        <v>111</v>
      </c>
      <c r="F15" s="69"/>
    </row>
    <row r="16" spans="1:6" ht="22.5" customHeight="1" x14ac:dyDescent="0.7">
      <c r="A16" s="449"/>
      <c r="B16" s="448"/>
      <c r="C16" s="442"/>
      <c r="D16" s="442"/>
      <c r="E16" s="72" t="s">
        <v>105</v>
      </c>
      <c r="F16" s="69"/>
    </row>
    <row r="17" spans="1:6" ht="22.5" customHeight="1" x14ac:dyDescent="0.7">
      <c r="A17" s="442"/>
      <c r="B17" s="444"/>
      <c r="C17" s="69" t="s">
        <v>68</v>
      </c>
      <c r="D17" s="69" t="s">
        <v>70</v>
      </c>
      <c r="E17" s="72" t="s">
        <v>69</v>
      </c>
      <c r="F17" s="69"/>
    </row>
    <row r="18" spans="1:6" ht="22.5" customHeight="1" x14ac:dyDescent="0.7">
      <c r="A18" s="447" t="s">
        <v>67</v>
      </c>
      <c r="B18" s="447"/>
      <c r="C18" s="71"/>
      <c r="D18" s="71"/>
      <c r="E18" s="71"/>
      <c r="F18" s="71"/>
    </row>
    <row r="19" spans="1:6" ht="22.5" customHeight="1" x14ac:dyDescent="0.7">
      <c r="A19" s="67" t="s">
        <v>22</v>
      </c>
      <c r="B19" s="67" t="s">
        <v>23</v>
      </c>
      <c r="C19" s="67" t="s">
        <v>24</v>
      </c>
      <c r="D19" s="67" t="s">
        <v>25</v>
      </c>
      <c r="E19" s="67" t="s">
        <v>26</v>
      </c>
      <c r="F19" s="68" t="s">
        <v>30</v>
      </c>
    </row>
    <row r="20" spans="1:6" ht="22.5" customHeight="1" x14ac:dyDescent="0.7">
      <c r="A20" s="69"/>
      <c r="B20" s="26"/>
      <c r="C20" s="69"/>
      <c r="D20" s="69"/>
      <c r="E20" s="69"/>
      <c r="F20" s="69"/>
    </row>
    <row r="21" spans="1:6" ht="22.5" customHeight="1" x14ac:dyDescent="0.7">
      <c r="A21" s="69"/>
      <c r="B21" s="26"/>
      <c r="C21" s="69"/>
      <c r="D21" s="69"/>
      <c r="E21" s="69"/>
      <c r="F21" s="69"/>
    </row>
    <row r="22" spans="1:6" ht="22.5" customHeight="1" x14ac:dyDescent="0.7">
      <c r="A22" s="69"/>
      <c r="B22" s="26"/>
      <c r="C22" s="69"/>
      <c r="D22" s="69"/>
      <c r="E22" s="69"/>
      <c r="F22" s="69"/>
    </row>
    <row r="23" spans="1:6" ht="22.5" customHeight="1" x14ac:dyDescent="0.7">
      <c r="A23" s="69"/>
      <c r="B23" s="26"/>
      <c r="C23" s="69"/>
      <c r="D23" s="69"/>
      <c r="E23" s="69"/>
      <c r="F23" s="69"/>
    </row>
    <row r="24" spans="1:6" ht="22.5" customHeight="1" x14ac:dyDescent="0.7">
      <c r="A24" s="69"/>
      <c r="B24" s="69"/>
      <c r="C24" s="69"/>
      <c r="D24" s="69"/>
      <c r="E24" s="69"/>
      <c r="F24" s="69"/>
    </row>
    <row r="25" spans="1:6" ht="12.75" customHeight="1" x14ac:dyDescent="0.7"/>
    <row r="26" spans="1:6" ht="12.75" customHeight="1" x14ac:dyDescent="0.7"/>
  </sheetData>
  <mergeCells count="18">
    <mergeCell ref="A18:B18"/>
    <mergeCell ref="B15:B17"/>
    <mergeCell ref="A15:A17"/>
    <mergeCell ref="C15:C16"/>
    <mergeCell ref="B8:B9"/>
    <mergeCell ref="A8:A9"/>
    <mergeCell ref="C8:C9"/>
    <mergeCell ref="A1:D1"/>
    <mergeCell ref="D8:D9"/>
    <mergeCell ref="D15:D16"/>
    <mergeCell ref="B13:B14"/>
    <mergeCell ref="A13:A14"/>
    <mergeCell ref="C13:C14"/>
    <mergeCell ref="A10:A11"/>
    <mergeCell ref="B10:B11"/>
    <mergeCell ref="C10:C11"/>
    <mergeCell ref="D10:D11"/>
    <mergeCell ref="D13:D14"/>
  </mergeCells>
  <phoneticPr fontId="2"/>
  <hyperlinks>
    <hyperlink ref="E5" r:id="rId1" xr:uid="{E68C6D68-7E95-4288-9EB5-33A7B111A1FB}"/>
    <hyperlink ref="E17" r:id="rId2" xr:uid="{67E73017-E9AA-4119-A3CF-A2E70C2EF047}"/>
    <hyperlink ref="E7" r:id="rId3" xr:uid="{3F7DFE77-AF61-4510-95AA-0282C0D39D33}"/>
    <hyperlink ref="E9" r:id="rId4" xr:uid="{C9DD5852-C1D0-4E7D-AEB3-EA421EBB324D}"/>
    <hyperlink ref="E13" r:id="rId5" xr:uid="{38AED4DE-0EC7-476C-966E-D0A2712AFA1A}"/>
    <hyperlink ref="E14" r:id="rId6" xr:uid="{FB7C2E37-2B5F-4E6B-B706-2DFA5DA44CF9}"/>
    <hyperlink ref="E10" r:id="rId7" xr:uid="{1042CD0A-35BA-4CCC-92AA-90A3668DB298}"/>
    <hyperlink ref="E11" r:id="rId8" xr:uid="{9E12A4F8-1AD1-4DCB-9B0D-092D3F1F676E}"/>
    <hyperlink ref="E3" r:id="rId9" xr:uid="{5025796F-8859-410D-8B8D-B55EE9DFD625}"/>
    <hyperlink ref="E4" r:id="rId10" xr:uid="{5D9BD41E-7A96-4AA2-A765-50C623BBD3B4}"/>
    <hyperlink ref="E8" r:id="rId11" xr:uid="{2288AC21-2ECD-4118-8BCC-CE53818EFAA1}"/>
    <hyperlink ref="E6" r:id="rId12" xr:uid="{389D2785-0838-4A0D-AA40-E74025DD8DD8}"/>
  </hyperlinks>
  <pageMargins left="0.25" right="0.25" top="0.75" bottom="0.75" header="0.3" footer="0.3"/>
  <pageSetup paperSize="9" orientation="portrait" horizontalDpi="360" verticalDpi="36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46B56-B846-4475-8911-244915C866F0}">
  <sheetPr>
    <pageSetUpPr fitToPage="1"/>
  </sheetPr>
  <dimension ref="A1:AJ32"/>
  <sheetViews>
    <sheetView zoomScale="57" zoomScaleNormal="57" workbookViewId="0">
      <selection activeCell="AK12" sqref="AK12"/>
    </sheetView>
  </sheetViews>
  <sheetFormatPr defaultColWidth="8.8125" defaultRowHeight="17.649999999999999" x14ac:dyDescent="0.7"/>
  <cols>
    <col min="1" max="1" width="24.5" style="31" customWidth="1"/>
    <col min="2" max="34" width="6" style="31" customWidth="1"/>
    <col min="35" max="16384" width="8.8125" style="31"/>
  </cols>
  <sheetData>
    <row r="1" spans="1:36" s="29" customFormat="1" ht="19.899999999999999" x14ac:dyDescent="0.7">
      <c r="A1" s="452" t="s">
        <v>100</v>
      </c>
      <c r="B1" s="452"/>
      <c r="C1" s="452"/>
      <c r="D1" s="452"/>
      <c r="E1" s="452"/>
      <c r="F1" s="452"/>
      <c r="G1" s="452"/>
      <c r="H1" s="452"/>
    </row>
    <row r="2" spans="1:36" s="29" customFormat="1" ht="20.25" thickBot="1" x14ac:dyDescent="0.75">
      <c r="A2" s="453"/>
      <c r="B2" s="453"/>
      <c r="C2" s="453"/>
      <c r="D2" s="453"/>
      <c r="E2" s="453"/>
      <c r="F2" s="453"/>
      <c r="G2" s="453"/>
      <c r="H2" s="453"/>
    </row>
    <row r="3" spans="1:36" s="29" customFormat="1" ht="29.85" customHeight="1" x14ac:dyDescent="0.7">
      <c r="A3" s="33" t="s">
        <v>55</v>
      </c>
      <c r="B3" s="457" t="s">
        <v>31</v>
      </c>
      <c r="C3" s="455"/>
      <c r="D3" s="455"/>
      <c r="E3" s="455"/>
      <c r="F3" s="456"/>
      <c r="G3" s="454" t="s">
        <v>32</v>
      </c>
      <c r="H3" s="455"/>
      <c r="I3" s="455"/>
      <c r="J3" s="456"/>
      <c r="K3" s="454" t="s">
        <v>33</v>
      </c>
      <c r="L3" s="455"/>
      <c r="M3" s="455"/>
      <c r="N3" s="455"/>
      <c r="O3" s="456"/>
      <c r="P3" s="451" t="s">
        <v>34</v>
      </c>
      <c r="Q3" s="451"/>
      <c r="R3" s="451"/>
      <c r="S3" s="451" t="s">
        <v>35</v>
      </c>
      <c r="T3" s="451"/>
      <c r="U3" s="451"/>
      <c r="V3" s="454" t="s">
        <v>36</v>
      </c>
      <c r="W3" s="455"/>
      <c r="X3" s="455"/>
      <c r="Y3" s="455"/>
      <c r="Z3" s="455"/>
      <c r="AA3" s="456"/>
      <c r="AB3" s="454" t="s">
        <v>37</v>
      </c>
      <c r="AC3" s="455"/>
      <c r="AD3" s="455"/>
      <c r="AE3" s="455"/>
      <c r="AF3" s="455"/>
      <c r="AG3" s="456"/>
      <c r="AH3" s="50" t="s">
        <v>38</v>
      </c>
    </row>
    <row r="4" spans="1:36" s="29" customFormat="1" ht="29.85" customHeight="1" x14ac:dyDescent="0.7">
      <c r="A4" s="34" t="s">
        <v>56</v>
      </c>
      <c r="B4" s="32" t="s">
        <v>43</v>
      </c>
      <c r="C4" s="28" t="s">
        <v>53</v>
      </c>
      <c r="D4" s="28" t="s">
        <v>54</v>
      </c>
      <c r="E4" s="28" t="s">
        <v>39</v>
      </c>
      <c r="F4" s="28" t="s">
        <v>48</v>
      </c>
      <c r="G4" s="28" t="s">
        <v>44</v>
      </c>
      <c r="H4" s="28" t="s">
        <v>49</v>
      </c>
      <c r="I4" s="28" t="s">
        <v>93</v>
      </c>
      <c r="J4" s="28" t="s">
        <v>42</v>
      </c>
      <c r="K4" s="28" t="s">
        <v>47</v>
      </c>
      <c r="L4" s="28" t="s">
        <v>40</v>
      </c>
      <c r="M4" s="28" t="s">
        <v>51</v>
      </c>
      <c r="N4" s="28" t="s">
        <v>45</v>
      </c>
      <c r="O4" s="28" t="s">
        <v>48</v>
      </c>
      <c r="P4" s="28" t="s">
        <v>46</v>
      </c>
      <c r="Q4" s="47" t="s">
        <v>43</v>
      </c>
      <c r="R4" s="47" t="s">
        <v>53</v>
      </c>
      <c r="S4" s="47" t="s">
        <v>44</v>
      </c>
      <c r="T4" s="47" t="s">
        <v>41</v>
      </c>
      <c r="U4" s="47" t="s">
        <v>50</v>
      </c>
      <c r="V4" s="28" t="s">
        <v>46</v>
      </c>
      <c r="W4" s="28" t="s">
        <v>112</v>
      </c>
      <c r="X4" s="28" t="s">
        <v>53</v>
      </c>
      <c r="Y4" s="28" t="s">
        <v>45</v>
      </c>
      <c r="Z4" s="28" t="s">
        <v>39</v>
      </c>
      <c r="AA4" s="28" t="s">
        <v>48</v>
      </c>
      <c r="AB4" s="28" t="s">
        <v>65</v>
      </c>
      <c r="AC4" s="28" t="s">
        <v>52</v>
      </c>
      <c r="AD4" s="28" t="s">
        <v>42</v>
      </c>
      <c r="AE4" s="28" t="s">
        <v>43</v>
      </c>
      <c r="AF4" s="48" t="s">
        <v>96</v>
      </c>
      <c r="AG4" s="48" t="s">
        <v>54</v>
      </c>
      <c r="AH4" s="51" t="s">
        <v>98</v>
      </c>
      <c r="AJ4" s="46" t="s">
        <v>95</v>
      </c>
    </row>
    <row r="5" spans="1:36" s="29" customFormat="1" ht="29.85" customHeight="1" x14ac:dyDescent="0.7">
      <c r="A5" s="34" t="s">
        <v>57</v>
      </c>
      <c r="B5" s="32" t="s">
        <v>62</v>
      </c>
      <c r="C5" s="28" t="s">
        <v>56</v>
      </c>
      <c r="D5" s="28" t="s">
        <v>62</v>
      </c>
      <c r="E5" s="28" t="s">
        <v>63</v>
      </c>
      <c r="F5" s="28" t="s">
        <v>66</v>
      </c>
      <c r="G5" s="28" t="s">
        <v>64</v>
      </c>
      <c r="H5" s="28" t="s">
        <v>63</v>
      </c>
      <c r="I5" s="28" t="s">
        <v>62</v>
      </c>
      <c r="J5" s="28" t="s">
        <v>63</v>
      </c>
      <c r="K5" s="28" t="s">
        <v>62</v>
      </c>
      <c r="L5" s="28" t="s">
        <v>63</v>
      </c>
      <c r="M5" s="28" t="s">
        <v>62</v>
      </c>
      <c r="N5" s="28" t="s">
        <v>63</v>
      </c>
      <c r="O5" s="28" t="s">
        <v>62</v>
      </c>
      <c r="P5" s="28" t="s">
        <v>63</v>
      </c>
      <c r="Q5" s="47" t="s">
        <v>62</v>
      </c>
      <c r="R5" s="47" t="s">
        <v>63</v>
      </c>
      <c r="S5" s="47" t="s">
        <v>62</v>
      </c>
      <c r="T5" s="47" t="s">
        <v>63</v>
      </c>
      <c r="U5" s="47" t="s">
        <v>62</v>
      </c>
      <c r="V5" s="28" t="s">
        <v>62</v>
      </c>
      <c r="W5" s="28" t="s">
        <v>62</v>
      </c>
      <c r="X5" s="28" t="s">
        <v>62</v>
      </c>
      <c r="Y5" s="28" t="s">
        <v>66</v>
      </c>
      <c r="Z5" s="28" t="s">
        <v>62</v>
      </c>
      <c r="AA5" s="28" t="s">
        <v>63</v>
      </c>
      <c r="AB5" s="28" t="s">
        <v>62</v>
      </c>
      <c r="AC5" s="28" t="s">
        <v>63</v>
      </c>
      <c r="AD5" s="28" t="s">
        <v>62</v>
      </c>
      <c r="AE5" s="28" t="s">
        <v>63</v>
      </c>
      <c r="AF5" s="48" t="s">
        <v>62</v>
      </c>
      <c r="AG5" s="48" t="s">
        <v>63</v>
      </c>
      <c r="AH5" s="51" t="s">
        <v>62</v>
      </c>
      <c r="AJ5" s="49" t="s">
        <v>97</v>
      </c>
    </row>
    <row r="6" spans="1:36" s="29" customFormat="1" ht="29.85" customHeight="1" thickBot="1" x14ac:dyDescent="0.75">
      <c r="A6" s="36" t="s">
        <v>58</v>
      </c>
      <c r="B6" s="37"/>
      <c r="C6" s="38"/>
      <c r="D6" s="38"/>
      <c r="E6" s="38"/>
      <c r="F6" s="38"/>
      <c r="G6" s="38"/>
      <c r="H6" s="38"/>
      <c r="I6" s="38"/>
      <c r="J6" s="56"/>
      <c r="K6" s="56"/>
      <c r="L6" s="43"/>
      <c r="M6" s="43"/>
      <c r="N6" s="56"/>
      <c r="O6" s="56"/>
      <c r="P6" s="38"/>
      <c r="Q6" s="458" t="s">
        <v>94</v>
      </c>
      <c r="R6" s="459"/>
      <c r="S6" s="43"/>
      <c r="T6" s="43"/>
      <c r="U6" s="43"/>
      <c r="V6" s="43"/>
      <c r="W6" s="43"/>
      <c r="X6" s="43"/>
      <c r="Y6" s="43"/>
      <c r="Z6" s="43"/>
      <c r="AA6" s="43"/>
      <c r="AB6" s="43"/>
      <c r="AC6" s="43"/>
      <c r="AD6" s="43"/>
      <c r="AE6" s="43"/>
      <c r="AF6" s="43"/>
      <c r="AG6" s="43"/>
      <c r="AH6" s="52" t="s">
        <v>99</v>
      </c>
    </row>
    <row r="7" spans="1:36" s="29" customFormat="1" ht="29.85" customHeight="1" x14ac:dyDescent="0.7">
      <c r="A7" s="39" t="str">
        <f>'2018_U-15_3部C_1027版'!B8</f>
        <v>LOCUS新潟FC</v>
      </c>
      <c r="B7" s="176"/>
      <c r="C7" s="176"/>
      <c r="D7" s="176" t="s">
        <v>129</v>
      </c>
      <c r="E7" s="176" t="s">
        <v>129</v>
      </c>
      <c r="F7" s="176" t="s">
        <v>72</v>
      </c>
      <c r="G7" s="176" t="s">
        <v>129</v>
      </c>
      <c r="H7" s="176" t="s">
        <v>129</v>
      </c>
      <c r="I7" s="176" t="s">
        <v>129</v>
      </c>
      <c r="J7" s="176" t="s">
        <v>129</v>
      </c>
      <c r="K7" s="176" t="s">
        <v>129</v>
      </c>
      <c r="L7" s="176" t="s">
        <v>129</v>
      </c>
      <c r="M7" s="176" t="s">
        <v>129</v>
      </c>
      <c r="N7" s="176" t="s">
        <v>129</v>
      </c>
      <c r="O7" s="176" t="s">
        <v>129</v>
      </c>
      <c r="P7" s="176" t="s">
        <v>129</v>
      </c>
      <c r="Q7" s="176" t="s">
        <v>129</v>
      </c>
      <c r="R7" s="176" t="s">
        <v>129</v>
      </c>
      <c r="S7" s="176" t="s">
        <v>129</v>
      </c>
      <c r="T7" s="176" t="s">
        <v>129</v>
      </c>
      <c r="U7" s="176" t="s">
        <v>129</v>
      </c>
      <c r="V7" s="176" t="s">
        <v>129</v>
      </c>
      <c r="W7" s="176" t="s">
        <v>129</v>
      </c>
      <c r="X7" s="176" t="s">
        <v>129</v>
      </c>
      <c r="Y7" s="176" t="s">
        <v>129</v>
      </c>
      <c r="Z7" s="176" t="s">
        <v>129</v>
      </c>
      <c r="AA7" s="176" t="s">
        <v>129</v>
      </c>
      <c r="AB7" s="176" t="s">
        <v>129</v>
      </c>
      <c r="AC7" s="176" t="s">
        <v>129</v>
      </c>
      <c r="AD7" s="176" t="s">
        <v>129</v>
      </c>
      <c r="AE7" s="176" t="s">
        <v>129</v>
      </c>
      <c r="AF7" s="176" t="s">
        <v>129</v>
      </c>
      <c r="AG7" s="176" t="s">
        <v>129</v>
      </c>
      <c r="AH7" s="58"/>
      <c r="AJ7" s="57" t="s">
        <v>59</v>
      </c>
    </row>
    <row r="8" spans="1:36" s="29" customFormat="1" ht="29.85" customHeight="1" x14ac:dyDescent="0.7">
      <c r="A8" s="40" t="str">
        <f>'2018_U-15_3部C_1027版'!B10</f>
        <v>坂井輪中</v>
      </c>
      <c r="B8" s="76" t="s">
        <v>72</v>
      </c>
      <c r="C8" s="76" t="s">
        <v>72</v>
      </c>
      <c r="D8" s="76" t="s">
        <v>129</v>
      </c>
      <c r="E8" s="76" t="s">
        <v>129</v>
      </c>
      <c r="F8" s="76" t="s">
        <v>72</v>
      </c>
      <c r="G8" s="76" t="s">
        <v>72</v>
      </c>
      <c r="H8" s="76" t="s">
        <v>129</v>
      </c>
      <c r="I8" s="76" t="s">
        <v>129</v>
      </c>
      <c r="J8" s="76" t="s">
        <v>129</v>
      </c>
      <c r="K8" s="76" t="s">
        <v>72</v>
      </c>
      <c r="L8" s="76" t="s">
        <v>72</v>
      </c>
      <c r="M8" s="76" t="s">
        <v>72</v>
      </c>
      <c r="N8" s="76" t="s">
        <v>72</v>
      </c>
      <c r="O8" s="76" t="s">
        <v>129</v>
      </c>
      <c r="P8" s="76" t="s">
        <v>129</v>
      </c>
      <c r="Q8" s="76" t="s">
        <v>72</v>
      </c>
      <c r="R8" s="76" t="s">
        <v>72</v>
      </c>
      <c r="S8" s="76" t="s">
        <v>129</v>
      </c>
      <c r="T8" s="76" t="s">
        <v>129</v>
      </c>
      <c r="U8" s="76" t="s">
        <v>129</v>
      </c>
      <c r="V8" s="76" t="s">
        <v>72</v>
      </c>
      <c r="W8" s="76" t="s">
        <v>72</v>
      </c>
      <c r="X8" s="76" t="s">
        <v>139</v>
      </c>
      <c r="Y8" s="76" t="s">
        <v>139</v>
      </c>
      <c r="Z8" s="76" t="s">
        <v>139</v>
      </c>
      <c r="AA8" s="76" t="s">
        <v>139</v>
      </c>
      <c r="AB8" s="76" t="s">
        <v>139</v>
      </c>
      <c r="AC8" s="76" t="s">
        <v>139</v>
      </c>
      <c r="AD8" s="76" t="s">
        <v>139</v>
      </c>
      <c r="AE8" s="76" t="s">
        <v>139</v>
      </c>
      <c r="AF8" s="76" t="s">
        <v>139</v>
      </c>
      <c r="AG8" s="76" t="s">
        <v>139</v>
      </c>
      <c r="AH8" s="51"/>
      <c r="AJ8" s="57" t="s">
        <v>60</v>
      </c>
    </row>
    <row r="9" spans="1:36" s="29" customFormat="1" ht="29.85" customHeight="1" x14ac:dyDescent="0.7">
      <c r="A9" s="35" t="str">
        <f>'2018_U-15_3部C_1027版'!B12</f>
        <v>フリーダム新潟</v>
      </c>
      <c r="B9" s="59" t="s">
        <v>72</v>
      </c>
      <c r="C9" s="30" t="s">
        <v>72</v>
      </c>
      <c r="D9" s="30" t="s">
        <v>129</v>
      </c>
      <c r="E9" s="30" t="s">
        <v>129</v>
      </c>
      <c r="F9" s="30" t="s">
        <v>129</v>
      </c>
      <c r="G9" s="30" t="s">
        <v>129</v>
      </c>
      <c r="H9" s="30" t="s">
        <v>72</v>
      </c>
      <c r="I9" s="30" t="s">
        <v>129</v>
      </c>
      <c r="J9" s="30" t="s">
        <v>129</v>
      </c>
      <c r="K9" s="30" t="s">
        <v>129</v>
      </c>
      <c r="L9" s="30" t="s">
        <v>129</v>
      </c>
      <c r="M9" s="30" t="s">
        <v>129</v>
      </c>
      <c r="N9" s="30" t="s">
        <v>129</v>
      </c>
      <c r="O9" s="30" t="s">
        <v>129</v>
      </c>
      <c r="P9" s="30" t="s">
        <v>129</v>
      </c>
      <c r="Q9" s="30" t="s">
        <v>72</v>
      </c>
      <c r="R9" s="30" t="s">
        <v>72</v>
      </c>
      <c r="S9" s="30" t="s">
        <v>129</v>
      </c>
      <c r="T9" s="30" t="s">
        <v>129</v>
      </c>
      <c r="U9" s="30" t="s">
        <v>72</v>
      </c>
      <c r="V9" s="30" t="s">
        <v>72</v>
      </c>
      <c r="W9" s="30" t="s">
        <v>72</v>
      </c>
      <c r="X9" s="30" t="s">
        <v>129</v>
      </c>
      <c r="Y9" s="30" t="s">
        <v>129</v>
      </c>
      <c r="Z9" s="30" t="s">
        <v>129</v>
      </c>
      <c r="AA9" s="30" t="s">
        <v>129</v>
      </c>
      <c r="AB9" s="30" t="s">
        <v>129</v>
      </c>
      <c r="AC9" s="30" t="s">
        <v>72</v>
      </c>
      <c r="AD9" s="30" t="s">
        <v>72</v>
      </c>
      <c r="AE9" s="30" t="s">
        <v>129</v>
      </c>
      <c r="AF9" s="30"/>
      <c r="AG9" s="30"/>
      <c r="AH9" s="51"/>
      <c r="AJ9" s="57" t="s">
        <v>61</v>
      </c>
    </row>
    <row r="10" spans="1:36" s="29" customFormat="1" ht="29.85" customHeight="1" x14ac:dyDescent="0.7">
      <c r="A10" s="40" t="str">
        <f>'2018_U-15_3部C_1027版'!B14</f>
        <v>新津第一中</v>
      </c>
      <c r="B10" s="76" t="s">
        <v>72</v>
      </c>
      <c r="C10" s="76" t="s">
        <v>72</v>
      </c>
      <c r="D10" s="76" t="s">
        <v>72</v>
      </c>
      <c r="E10" s="76" t="s">
        <v>129</v>
      </c>
      <c r="F10" s="76" t="s">
        <v>129</v>
      </c>
      <c r="G10" s="76" t="s">
        <v>72</v>
      </c>
      <c r="H10" s="76" t="s">
        <v>72</v>
      </c>
      <c r="I10" s="76" t="s">
        <v>129</v>
      </c>
      <c r="J10" s="76" t="s">
        <v>129</v>
      </c>
      <c r="K10" s="76" t="s">
        <v>72</v>
      </c>
      <c r="L10" s="76" t="s">
        <v>72</v>
      </c>
      <c r="M10" s="76" t="s">
        <v>72</v>
      </c>
      <c r="N10" s="76" t="s">
        <v>72</v>
      </c>
      <c r="O10" s="76" t="s">
        <v>129</v>
      </c>
      <c r="P10" s="76" t="s">
        <v>72</v>
      </c>
      <c r="Q10" s="76" t="s">
        <v>72</v>
      </c>
      <c r="R10" s="76" t="s">
        <v>72</v>
      </c>
      <c r="S10" s="76" t="s">
        <v>129</v>
      </c>
      <c r="T10" s="76" t="s">
        <v>129</v>
      </c>
      <c r="U10" s="76" t="s">
        <v>72</v>
      </c>
      <c r="V10" s="76" t="s">
        <v>72</v>
      </c>
      <c r="W10" s="76" t="s">
        <v>72</v>
      </c>
      <c r="X10" s="76" t="s">
        <v>129</v>
      </c>
      <c r="Y10" s="76" t="s">
        <v>129</v>
      </c>
      <c r="Z10" s="76" t="s">
        <v>129</v>
      </c>
      <c r="AA10" s="76" t="s">
        <v>129</v>
      </c>
      <c r="AB10" s="76" t="s">
        <v>129</v>
      </c>
      <c r="AC10" s="76" t="s">
        <v>129</v>
      </c>
      <c r="AD10" s="76" t="s">
        <v>129</v>
      </c>
      <c r="AE10" s="76" t="s">
        <v>129</v>
      </c>
      <c r="AF10" s="76" t="s">
        <v>129</v>
      </c>
      <c r="AG10" s="76" t="s">
        <v>129</v>
      </c>
      <c r="AH10" s="51"/>
    </row>
    <row r="11" spans="1:36" s="29" customFormat="1" ht="29.85" customHeight="1" x14ac:dyDescent="0.7">
      <c r="A11" s="35" t="str">
        <f>'2018_U-15_3部C_1027版'!B16</f>
        <v>舞FierdFC</v>
      </c>
      <c r="B11" s="59"/>
      <c r="C11" s="30"/>
      <c r="D11" s="30" t="s">
        <v>129</v>
      </c>
      <c r="E11" s="30" t="s">
        <v>129</v>
      </c>
      <c r="F11" s="30" t="s">
        <v>129</v>
      </c>
      <c r="G11" s="30" t="s">
        <v>72</v>
      </c>
      <c r="H11" s="30" t="s">
        <v>129</v>
      </c>
      <c r="I11" s="30" t="s">
        <v>129</v>
      </c>
      <c r="J11" s="30" t="s">
        <v>129</v>
      </c>
      <c r="K11" s="30" t="s">
        <v>72</v>
      </c>
      <c r="L11" s="30" t="s">
        <v>72</v>
      </c>
      <c r="M11" s="30" t="s">
        <v>129</v>
      </c>
      <c r="N11" s="30" t="s">
        <v>129</v>
      </c>
      <c r="O11" s="30" t="s">
        <v>129</v>
      </c>
      <c r="P11" s="30" t="s">
        <v>129</v>
      </c>
      <c r="Q11" s="30" t="s">
        <v>129</v>
      </c>
      <c r="R11" s="30" t="s">
        <v>129</v>
      </c>
      <c r="S11" s="30" t="s">
        <v>129</v>
      </c>
      <c r="T11" s="30" t="s">
        <v>129</v>
      </c>
      <c r="U11" s="30" t="s">
        <v>129</v>
      </c>
      <c r="V11" s="30" t="s">
        <v>72</v>
      </c>
      <c r="W11" s="30" t="s">
        <v>129</v>
      </c>
      <c r="X11" s="30" t="s">
        <v>129</v>
      </c>
      <c r="Y11" s="30" t="s">
        <v>72</v>
      </c>
      <c r="Z11" s="30" t="s">
        <v>129</v>
      </c>
      <c r="AA11" s="30" t="s">
        <v>129</v>
      </c>
      <c r="AB11" s="30" t="s">
        <v>72</v>
      </c>
      <c r="AC11" s="30" t="s">
        <v>72</v>
      </c>
      <c r="AD11" s="30" t="s">
        <v>72</v>
      </c>
      <c r="AE11" s="30" t="s">
        <v>72</v>
      </c>
      <c r="AF11" s="30" t="s">
        <v>129</v>
      </c>
      <c r="AG11" s="30" t="s">
        <v>72</v>
      </c>
      <c r="AH11" s="51"/>
    </row>
    <row r="12" spans="1:36" s="29" customFormat="1" ht="29.85" customHeight="1" x14ac:dyDescent="0.7">
      <c r="A12" s="40" t="str">
        <f>'2018_U-15_3部C_1027版'!B18</f>
        <v>鳥屋野中2nd</v>
      </c>
      <c r="B12" s="76" t="s">
        <v>72</v>
      </c>
      <c r="C12" s="76" t="s">
        <v>129</v>
      </c>
      <c r="D12" s="76" t="s">
        <v>129</v>
      </c>
      <c r="E12" s="76" t="s">
        <v>129</v>
      </c>
      <c r="F12" s="76" t="s">
        <v>72</v>
      </c>
      <c r="G12" s="76" t="s">
        <v>129</v>
      </c>
      <c r="H12" s="76" t="s">
        <v>72</v>
      </c>
      <c r="I12" s="76" t="s">
        <v>129</v>
      </c>
      <c r="J12" s="76" t="s">
        <v>72</v>
      </c>
      <c r="K12" s="76" t="s">
        <v>72</v>
      </c>
      <c r="L12" s="76" t="s">
        <v>129</v>
      </c>
      <c r="M12" s="76" t="s">
        <v>72</v>
      </c>
      <c r="N12" s="76" t="s">
        <v>72</v>
      </c>
      <c r="O12" s="76" t="s">
        <v>129</v>
      </c>
      <c r="P12" s="76" t="s">
        <v>129</v>
      </c>
      <c r="Q12" s="76" t="s">
        <v>72</v>
      </c>
      <c r="R12" s="76" t="s">
        <v>72</v>
      </c>
      <c r="S12" s="76" t="s">
        <v>129</v>
      </c>
      <c r="T12" s="76" t="s">
        <v>129</v>
      </c>
      <c r="U12" s="76" t="s">
        <v>129</v>
      </c>
      <c r="V12" s="76" t="s">
        <v>72</v>
      </c>
      <c r="W12" s="76" t="s">
        <v>72</v>
      </c>
      <c r="X12" s="76" t="s">
        <v>129</v>
      </c>
      <c r="Y12" s="76" t="s">
        <v>129</v>
      </c>
      <c r="Z12" s="76" t="s">
        <v>129</v>
      </c>
      <c r="AA12" s="76" t="s">
        <v>129</v>
      </c>
      <c r="AB12" s="76" t="s">
        <v>129</v>
      </c>
      <c r="AC12" s="76" t="s">
        <v>129</v>
      </c>
      <c r="AD12" s="76" t="s">
        <v>72</v>
      </c>
      <c r="AE12" s="76" t="s">
        <v>129</v>
      </c>
      <c r="AF12" s="76" t="s">
        <v>72</v>
      </c>
      <c r="AG12" s="76" t="s">
        <v>129</v>
      </c>
      <c r="AH12" s="51"/>
    </row>
    <row r="13" spans="1:36" s="29" customFormat="1" ht="29.85" customHeight="1" x14ac:dyDescent="0.7">
      <c r="A13" s="35" t="str">
        <f>'[1]2018_U-15_3部C'!B20</f>
        <v>ROUSE新潟2nd</v>
      </c>
      <c r="B13" s="59" t="s">
        <v>72</v>
      </c>
      <c r="C13" s="30" t="s">
        <v>72</v>
      </c>
      <c r="D13" s="30" t="s">
        <v>129</v>
      </c>
      <c r="E13" s="30" t="s">
        <v>72</v>
      </c>
      <c r="F13" s="30" t="s">
        <v>72</v>
      </c>
      <c r="G13" s="30" t="s">
        <v>72</v>
      </c>
      <c r="H13" s="30" t="s">
        <v>72</v>
      </c>
      <c r="I13" s="30" t="s">
        <v>72</v>
      </c>
      <c r="J13" s="30" t="s">
        <v>129</v>
      </c>
      <c r="K13" s="30" t="s">
        <v>72</v>
      </c>
      <c r="L13" s="30" t="s">
        <v>129</v>
      </c>
      <c r="M13" s="30" t="s">
        <v>129</v>
      </c>
      <c r="N13" s="30" t="s">
        <v>72</v>
      </c>
      <c r="O13" s="30" t="s">
        <v>72</v>
      </c>
      <c r="P13" s="30" t="s">
        <v>129</v>
      </c>
      <c r="Q13" s="30" t="s">
        <v>72</v>
      </c>
      <c r="R13" s="30" t="s">
        <v>129</v>
      </c>
      <c r="S13" s="30" t="s">
        <v>129</v>
      </c>
      <c r="T13" s="30" t="s">
        <v>72</v>
      </c>
      <c r="U13" s="30" t="s">
        <v>72</v>
      </c>
      <c r="V13" s="30" t="s">
        <v>72</v>
      </c>
      <c r="W13" s="30" t="s">
        <v>72</v>
      </c>
      <c r="X13" s="30" t="s">
        <v>72</v>
      </c>
      <c r="Y13" s="30" t="s">
        <v>72</v>
      </c>
      <c r="Z13" s="30" t="s">
        <v>72</v>
      </c>
      <c r="AA13" s="30" t="s">
        <v>129</v>
      </c>
      <c r="AB13" s="30" t="s">
        <v>129</v>
      </c>
      <c r="AC13" s="30" t="s">
        <v>72</v>
      </c>
      <c r="AD13" s="30" t="s">
        <v>129</v>
      </c>
      <c r="AE13" s="30" t="s">
        <v>72</v>
      </c>
      <c r="AF13" s="30" t="s">
        <v>129</v>
      </c>
      <c r="AG13" s="30" t="s">
        <v>129</v>
      </c>
      <c r="AH13" s="51"/>
    </row>
    <row r="14" spans="1:36" s="29" customFormat="1" ht="29.85" customHeight="1" x14ac:dyDescent="0.7">
      <c r="A14" s="40" t="str">
        <f>連絡先!B12</f>
        <v>石山中</v>
      </c>
      <c r="B14" s="76" t="s">
        <v>129</v>
      </c>
      <c r="C14" s="76" t="s">
        <v>129</v>
      </c>
      <c r="D14" s="76" t="s">
        <v>129</v>
      </c>
      <c r="E14" s="76" t="s">
        <v>129</v>
      </c>
      <c r="F14" s="76" t="s">
        <v>72</v>
      </c>
      <c r="G14" s="76" t="s">
        <v>129</v>
      </c>
      <c r="H14" s="76" t="s">
        <v>72</v>
      </c>
      <c r="I14" s="76" t="s">
        <v>129</v>
      </c>
      <c r="J14" s="76" t="s">
        <v>129</v>
      </c>
      <c r="K14" s="76" t="s">
        <v>72</v>
      </c>
      <c r="L14" s="76" t="s">
        <v>72</v>
      </c>
      <c r="M14" s="76" t="s">
        <v>72</v>
      </c>
      <c r="N14" s="76" t="s">
        <v>72</v>
      </c>
      <c r="O14" s="76" t="s">
        <v>129</v>
      </c>
      <c r="P14" s="76" t="s">
        <v>72</v>
      </c>
      <c r="Q14" s="76" t="s">
        <v>72</v>
      </c>
      <c r="R14" s="76" t="s">
        <v>72</v>
      </c>
      <c r="S14" s="76" t="s">
        <v>129</v>
      </c>
      <c r="T14" s="76" t="s">
        <v>129</v>
      </c>
      <c r="U14" s="76" t="s">
        <v>72</v>
      </c>
      <c r="V14" s="76" t="s">
        <v>129</v>
      </c>
      <c r="W14" s="76" t="s">
        <v>72</v>
      </c>
      <c r="X14" s="76" t="s">
        <v>129</v>
      </c>
      <c r="Y14" s="76" t="s">
        <v>129</v>
      </c>
      <c r="Z14" s="76" t="s">
        <v>129</v>
      </c>
      <c r="AA14" s="76" t="s">
        <v>129</v>
      </c>
      <c r="AB14" s="76" t="s">
        <v>129</v>
      </c>
      <c r="AC14" s="76" t="s">
        <v>129</v>
      </c>
      <c r="AD14" s="76" t="s">
        <v>72</v>
      </c>
      <c r="AE14" s="76" t="s">
        <v>129</v>
      </c>
      <c r="AF14" s="76" t="s">
        <v>129</v>
      </c>
      <c r="AG14" s="76" t="s">
        <v>129</v>
      </c>
      <c r="AH14" s="51"/>
    </row>
    <row r="15" spans="1:36" s="29" customFormat="1" ht="29.85" customHeight="1" x14ac:dyDescent="0.7">
      <c r="A15" s="35" t="str">
        <f>'2018_U-15_3部C_1027版'!B24</f>
        <v>F.THREE 3rd</v>
      </c>
      <c r="B15" s="59" t="s">
        <v>72</v>
      </c>
      <c r="C15" s="30" t="s">
        <v>72</v>
      </c>
      <c r="D15" s="30" t="s">
        <v>129</v>
      </c>
      <c r="E15" s="30" t="s">
        <v>129</v>
      </c>
      <c r="F15" s="30" t="s">
        <v>129</v>
      </c>
      <c r="G15" s="30" t="s">
        <v>129</v>
      </c>
      <c r="H15" s="30" t="s">
        <v>72</v>
      </c>
      <c r="I15" s="30" t="s">
        <v>72</v>
      </c>
      <c r="J15" s="30" t="s">
        <v>72</v>
      </c>
      <c r="K15" s="30" t="s">
        <v>72</v>
      </c>
      <c r="L15" s="30" t="s">
        <v>72</v>
      </c>
      <c r="M15" s="30" t="s">
        <v>72</v>
      </c>
      <c r="N15" s="30" t="s">
        <v>129</v>
      </c>
      <c r="O15" s="30" t="s">
        <v>72</v>
      </c>
      <c r="P15" s="30" t="s">
        <v>72</v>
      </c>
      <c r="Q15" s="30" t="s">
        <v>129</v>
      </c>
      <c r="R15" s="30" t="s">
        <v>129</v>
      </c>
      <c r="S15" s="30" t="s">
        <v>129</v>
      </c>
      <c r="T15" s="30" t="s">
        <v>129</v>
      </c>
      <c r="U15" s="30" t="s">
        <v>72</v>
      </c>
      <c r="V15" s="30" t="s">
        <v>72</v>
      </c>
      <c r="W15" s="30" t="s">
        <v>72</v>
      </c>
      <c r="X15" s="30" t="s">
        <v>72</v>
      </c>
      <c r="Y15" s="30" t="s">
        <v>129</v>
      </c>
      <c r="Z15" s="30" t="s">
        <v>129</v>
      </c>
      <c r="AA15" s="30" t="s">
        <v>72</v>
      </c>
      <c r="AB15" s="30" t="s">
        <v>129</v>
      </c>
      <c r="AC15" s="30" t="s">
        <v>129</v>
      </c>
      <c r="AD15" s="30" t="s">
        <v>72</v>
      </c>
      <c r="AE15" s="30" t="s">
        <v>72</v>
      </c>
      <c r="AF15" s="30" t="s">
        <v>72</v>
      </c>
      <c r="AG15" s="30" t="s">
        <v>72</v>
      </c>
      <c r="AH15" s="51"/>
    </row>
    <row r="16" spans="1:36" s="29" customFormat="1" ht="29.85" customHeight="1" thickBot="1" x14ac:dyDescent="0.75">
      <c r="A16" s="41" t="str">
        <f>'2018_U-15_3部C_1027版'!B26</f>
        <v>エボルブFC 3RD</v>
      </c>
      <c r="B16" s="60" t="s">
        <v>72</v>
      </c>
      <c r="C16" s="42" t="s">
        <v>72</v>
      </c>
      <c r="D16" s="42" t="s">
        <v>72</v>
      </c>
      <c r="E16" s="42" t="s">
        <v>129</v>
      </c>
      <c r="F16" s="42" t="s">
        <v>72</v>
      </c>
      <c r="G16" s="42" t="s">
        <v>129</v>
      </c>
      <c r="H16" s="42" t="s">
        <v>129</v>
      </c>
      <c r="I16" s="42" t="s">
        <v>129</v>
      </c>
      <c r="J16" s="42" t="s">
        <v>72</v>
      </c>
      <c r="K16" s="42" t="s">
        <v>72</v>
      </c>
      <c r="L16" s="42" t="s">
        <v>72</v>
      </c>
      <c r="M16" s="42" t="s">
        <v>129</v>
      </c>
      <c r="N16" s="42" t="s">
        <v>129</v>
      </c>
      <c r="O16" s="42" t="s">
        <v>72</v>
      </c>
      <c r="P16" s="42" t="s">
        <v>72</v>
      </c>
      <c r="Q16" s="42" t="s">
        <v>72</v>
      </c>
      <c r="R16" s="42" t="s">
        <v>129</v>
      </c>
      <c r="S16" s="42" t="s">
        <v>72</v>
      </c>
      <c r="T16" s="42" t="s">
        <v>129</v>
      </c>
      <c r="U16" s="42" t="s">
        <v>72</v>
      </c>
      <c r="V16" s="42" t="s">
        <v>72</v>
      </c>
      <c r="W16" s="42" t="s">
        <v>129</v>
      </c>
      <c r="X16" s="42" t="s">
        <v>72</v>
      </c>
      <c r="Y16" s="42" t="s">
        <v>129</v>
      </c>
      <c r="Z16" s="42" t="s">
        <v>72</v>
      </c>
      <c r="AA16" s="42" t="s">
        <v>72</v>
      </c>
      <c r="AB16" s="42" t="s">
        <v>129</v>
      </c>
      <c r="AC16" s="42" t="s">
        <v>129</v>
      </c>
      <c r="AD16" s="42" t="s">
        <v>72</v>
      </c>
      <c r="AE16" s="42" t="s">
        <v>72</v>
      </c>
      <c r="AF16" s="42" t="s">
        <v>129</v>
      </c>
      <c r="AG16" s="42" t="s">
        <v>72</v>
      </c>
      <c r="AH16" s="52"/>
    </row>
    <row r="17" spans="1:36" s="29" customFormat="1" ht="29.85" customHeight="1" thickBot="1" x14ac:dyDescent="0.75">
      <c r="A17" s="460" t="s">
        <v>101</v>
      </c>
      <c r="B17" s="460"/>
      <c r="C17" s="460"/>
      <c r="D17" s="460"/>
      <c r="E17" s="460"/>
      <c r="F17" s="460"/>
      <c r="G17" s="460"/>
      <c r="H17" s="460"/>
    </row>
    <row r="18" spans="1:36" s="29" customFormat="1" ht="29.85" customHeight="1" x14ac:dyDescent="0.7">
      <c r="A18" s="33" t="s">
        <v>55</v>
      </c>
      <c r="B18" s="457" t="s">
        <v>31</v>
      </c>
      <c r="C18" s="455"/>
      <c r="D18" s="455"/>
      <c r="E18" s="455"/>
      <c r="F18" s="456"/>
      <c r="G18" s="451" t="s">
        <v>32</v>
      </c>
      <c r="H18" s="451"/>
      <c r="I18" s="451"/>
      <c r="J18" s="451"/>
      <c r="K18" s="451"/>
      <c r="L18" s="451" t="s">
        <v>33</v>
      </c>
      <c r="M18" s="451"/>
      <c r="N18" s="451"/>
      <c r="O18" s="451"/>
      <c r="P18" s="451" t="s">
        <v>34</v>
      </c>
      <c r="Q18" s="451"/>
      <c r="R18" s="451"/>
      <c r="S18" s="454" t="s">
        <v>35</v>
      </c>
      <c r="T18" s="455"/>
      <c r="U18" s="456"/>
      <c r="V18" s="454" t="s">
        <v>36</v>
      </c>
      <c r="W18" s="455"/>
      <c r="X18" s="455"/>
      <c r="Y18" s="455"/>
      <c r="Z18" s="455"/>
      <c r="AA18" s="456"/>
      <c r="AB18" s="455" t="s">
        <v>37</v>
      </c>
      <c r="AC18" s="455"/>
      <c r="AD18" s="455"/>
      <c r="AE18" s="455"/>
      <c r="AF18" s="455"/>
      <c r="AG18" s="456"/>
      <c r="AH18" s="50" t="s">
        <v>38</v>
      </c>
    </row>
    <row r="19" spans="1:36" s="29" customFormat="1" ht="29.85" customHeight="1" x14ac:dyDescent="0.7">
      <c r="A19" s="34" t="s">
        <v>56</v>
      </c>
      <c r="B19" s="32" t="s">
        <v>43</v>
      </c>
      <c r="C19" s="28" t="s">
        <v>53</v>
      </c>
      <c r="D19" s="28" t="s">
        <v>54</v>
      </c>
      <c r="E19" s="28" t="s">
        <v>39</v>
      </c>
      <c r="F19" s="28" t="s">
        <v>48</v>
      </c>
      <c r="G19" s="28" t="s">
        <v>44</v>
      </c>
      <c r="H19" s="28" t="s">
        <v>49</v>
      </c>
      <c r="I19" s="28" t="s">
        <v>93</v>
      </c>
      <c r="J19" s="28" t="s">
        <v>42</v>
      </c>
      <c r="K19" s="28" t="s">
        <v>47</v>
      </c>
      <c r="L19" s="28" t="s">
        <v>40</v>
      </c>
      <c r="M19" s="28" t="s">
        <v>51</v>
      </c>
      <c r="N19" s="28" t="s">
        <v>45</v>
      </c>
      <c r="O19" s="28" t="s">
        <v>48</v>
      </c>
      <c r="P19" s="28" t="s">
        <v>46</v>
      </c>
      <c r="Q19" s="47" t="s">
        <v>43</v>
      </c>
      <c r="R19" s="47" t="s">
        <v>53</v>
      </c>
      <c r="S19" s="47" t="s">
        <v>44</v>
      </c>
      <c r="T19" s="47" t="s">
        <v>41</v>
      </c>
      <c r="U19" s="47" t="s">
        <v>50</v>
      </c>
      <c r="V19" s="28" t="s">
        <v>46</v>
      </c>
      <c r="W19" s="28" t="s">
        <v>112</v>
      </c>
      <c r="X19" s="28" t="s">
        <v>53</v>
      </c>
      <c r="Y19" s="28" t="s">
        <v>45</v>
      </c>
      <c r="Z19" s="28" t="s">
        <v>39</v>
      </c>
      <c r="AA19" s="28" t="s">
        <v>48</v>
      </c>
      <c r="AB19" s="28" t="s">
        <v>65</v>
      </c>
      <c r="AC19" s="28" t="s">
        <v>52</v>
      </c>
      <c r="AD19" s="28" t="s">
        <v>42</v>
      </c>
      <c r="AE19" s="28" t="s">
        <v>43</v>
      </c>
      <c r="AF19" s="48" t="s">
        <v>96</v>
      </c>
      <c r="AG19" s="48" t="s">
        <v>54</v>
      </c>
      <c r="AH19" s="51" t="s">
        <v>98</v>
      </c>
    </row>
    <row r="20" spans="1:36" s="29" customFormat="1" ht="29.85" customHeight="1" thickBot="1" x14ac:dyDescent="0.75">
      <c r="A20" s="36" t="s">
        <v>57</v>
      </c>
      <c r="B20" s="32" t="s">
        <v>62</v>
      </c>
      <c r="C20" s="28" t="s">
        <v>56</v>
      </c>
      <c r="D20" s="28" t="s">
        <v>62</v>
      </c>
      <c r="E20" s="28" t="s">
        <v>63</v>
      </c>
      <c r="F20" s="28" t="s">
        <v>66</v>
      </c>
      <c r="G20" s="28" t="s">
        <v>64</v>
      </c>
      <c r="H20" s="28" t="s">
        <v>63</v>
      </c>
      <c r="I20" s="28" t="s">
        <v>62</v>
      </c>
      <c r="J20" s="28" t="s">
        <v>63</v>
      </c>
      <c r="K20" s="28" t="s">
        <v>62</v>
      </c>
      <c r="L20" s="28" t="s">
        <v>63</v>
      </c>
      <c r="M20" s="28" t="s">
        <v>62</v>
      </c>
      <c r="N20" s="28" t="s">
        <v>63</v>
      </c>
      <c r="O20" s="28" t="s">
        <v>62</v>
      </c>
      <c r="P20" s="28" t="s">
        <v>63</v>
      </c>
      <c r="Q20" s="47" t="s">
        <v>62</v>
      </c>
      <c r="R20" s="47" t="s">
        <v>63</v>
      </c>
      <c r="S20" s="47" t="s">
        <v>62</v>
      </c>
      <c r="T20" s="47" t="s">
        <v>63</v>
      </c>
      <c r="U20" s="47" t="s">
        <v>62</v>
      </c>
      <c r="V20" s="28" t="s">
        <v>62</v>
      </c>
      <c r="W20" s="28" t="s">
        <v>62</v>
      </c>
      <c r="X20" s="28" t="s">
        <v>62</v>
      </c>
      <c r="Y20" s="28" t="s">
        <v>66</v>
      </c>
      <c r="Z20" s="28" t="s">
        <v>62</v>
      </c>
      <c r="AA20" s="28" t="s">
        <v>63</v>
      </c>
      <c r="AB20" s="28" t="s">
        <v>62</v>
      </c>
      <c r="AC20" s="28" t="s">
        <v>63</v>
      </c>
      <c r="AD20" s="28" t="s">
        <v>62</v>
      </c>
      <c r="AE20" s="28" t="s">
        <v>63</v>
      </c>
      <c r="AF20" s="48" t="s">
        <v>62</v>
      </c>
      <c r="AG20" s="48" t="s">
        <v>63</v>
      </c>
      <c r="AH20" s="51" t="s">
        <v>62</v>
      </c>
    </row>
    <row r="21" spans="1:36" s="29" customFormat="1" ht="29.85" customHeight="1" x14ac:dyDescent="0.7">
      <c r="A21" s="39" t="s">
        <v>71</v>
      </c>
      <c r="B21" s="44" t="s">
        <v>102</v>
      </c>
      <c r="C21" s="45" t="s">
        <v>102</v>
      </c>
      <c r="D21" s="65" t="s">
        <v>103</v>
      </c>
      <c r="E21" s="65" t="s">
        <v>103</v>
      </c>
      <c r="F21" s="45" t="s">
        <v>102</v>
      </c>
      <c r="G21" s="65" t="s">
        <v>103</v>
      </c>
      <c r="H21" s="45" t="s">
        <v>102</v>
      </c>
      <c r="I21" s="45" t="s">
        <v>102</v>
      </c>
      <c r="J21" s="45" t="s">
        <v>102</v>
      </c>
      <c r="K21" s="45" t="s">
        <v>102</v>
      </c>
      <c r="L21" s="45" t="s">
        <v>102</v>
      </c>
      <c r="M21" s="65" t="s">
        <v>103</v>
      </c>
      <c r="N21" s="65" t="s">
        <v>103</v>
      </c>
      <c r="O21" s="45" t="s">
        <v>102</v>
      </c>
      <c r="P21" s="45" t="s">
        <v>102</v>
      </c>
      <c r="Q21" s="45" t="s">
        <v>104</v>
      </c>
      <c r="R21" s="45" t="s">
        <v>104</v>
      </c>
      <c r="S21" s="45" t="s">
        <v>104</v>
      </c>
      <c r="T21" s="45" t="s">
        <v>104</v>
      </c>
      <c r="U21" s="45" t="s">
        <v>104</v>
      </c>
      <c r="V21" s="45" t="s">
        <v>102</v>
      </c>
      <c r="W21" s="65" t="s">
        <v>103</v>
      </c>
      <c r="X21" s="45" t="s">
        <v>102</v>
      </c>
      <c r="Y21" s="45" t="s">
        <v>102</v>
      </c>
      <c r="Z21" s="45" t="s">
        <v>102</v>
      </c>
      <c r="AA21" s="65" t="s">
        <v>103</v>
      </c>
      <c r="AB21" s="45" t="s">
        <v>102</v>
      </c>
      <c r="AC21" s="45" t="s">
        <v>102</v>
      </c>
      <c r="AD21" s="45" t="s">
        <v>102</v>
      </c>
      <c r="AE21" s="65" t="s">
        <v>103</v>
      </c>
      <c r="AF21" s="45" t="s">
        <v>102</v>
      </c>
      <c r="AG21" s="45" t="s">
        <v>102</v>
      </c>
      <c r="AH21" s="53"/>
      <c r="AJ21" s="57" t="s">
        <v>102</v>
      </c>
    </row>
    <row r="22" spans="1:36" s="29" customFormat="1" ht="29.85" customHeight="1" x14ac:dyDescent="0.7">
      <c r="A22" s="35" t="s">
        <v>87</v>
      </c>
      <c r="B22" s="73" t="s">
        <v>103</v>
      </c>
      <c r="C22" s="27" t="s">
        <v>102</v>
      </c>
      <c r="D22" s="27" t="s">
        <v>102</v>
      </c>
      <c r="E22" s="27" t="s">
        <v>102</v>
      </c>
      <c r="F22" s="74" t="s">
        <v>103</v>
      </c>
      <c r="G22" s="27" t="s">
        <v>102</v>
      </c>
      <c r="H22" s="74" t="s">
        <v>103</v>
      </c>
      <c r="I22" s="27" t="s">
        <v>102</v>
      </c>
      <c r="J22" s="74" t="s">
        <v>103</v>
      </c>
      <c r="K22" s="74" t="s">
        <v>103</v>
      </c>
      <c r="L22" s="74" t="s">
        <v>103</v>
      </c>
      <c r="M22" s="74" t="s">
        <v>103</v>
      </c>
      <c r="N22" s="74" t="s">
        <v>103</v>
      </c>
      <c r="O22" s="27" t="s">
        <v>102</v>
      </c>
      <c r="P22" s="74" t="s">
        <v>103</v>
      </c>
      <c r="Q22" s="74" t="s">
        <v>103</v>
      </c>
      <c r="R22" s="74" t="s">
        <v>103</v>
      </c>
      <c r="S22" s="27" t="s">
        <v>104</v>
      </c>
      <c r="T22" s="27" t="s">
        <v>104</v>
      </c>
      <c r="U22" s="74" t="s">
        <v>103</v>
      </c>
      <c r="V22" s="27" t="s">
        <v>102</v>
      </c>
      <c r="W22" s="74" t="s">
        <v>103</v>
      </c>
      <c r="X22" s="74" t="s">
        <v>103</v>
      </c>
      <c r="Y22" s="74" t="s">
        <v>103</v>
      </c>
      <c r="Z22" s="74" t="s">
        <v>103</v>
      </c>
      <c r="AA22" s="27" t="s">
        <v>102</v>
      </c>
      <c r="AB22" s="27" t="s">
        <v>102</v>
      </c>
      <c r="AC22" s="74" t="s">
        <v>103</v>
      </c>
      <c r="AD22" s="74" t="s">
        <v>103</v>
      </c>
      <c r="AE22" s="27" t="s">
        <v>102</v>
      </c>
      <c r="AF22" s="27"/>
      <c r="AG22" s="27"/>
      <c r="AH22" s="54"/>
      <c r="AJ22" s="57" t="s">
        <v>104</v>
      </c>
    </row>
    <row r="23" spans="1:36" s="29" customFormat="1" ht="29.85" customHeight="1" x14ac:dyDescent="0.7">
      <c r="A23" s="35" t="s">
        <v>92</v>
      </c>
      <c r="B23" s="177" t="s">
        <v>103</v>
      </c>
      <c r="C23" s="178" t="s">
        <v>103</v>
      </c>
      <c r="D23" s="178" t="s">
        <v>103</v>
      </c>
      <c r="E23" s="61" t="s">
        <v>102</v>
      </c>
      <c r="F23" s="178" t="s">
        <v>103</v>
      </c>
      <c r="G23" s="178" t="s">
        <v>103</v>
      </c>
      <c r="H23" s="178" t="s">
        <v>103</v>
      </c>
      <c r="I23" s="61" t="s">
        <v>102</v>
      </c>
      <c r="J23" s="178" t="s">
        <v>103</v>
      </c>
      <c r="K23" s="178" t="s">
        <v>103</v>
      </c>
      <c r="L23" s="178" t="s">
        <v>103</v>
      </c>
      <c r="M23" s="178" t="s">
        <v>103</v>
      </c>
      <c r="N23" s="178" t="s">
        <v>103</v>
      </c>
      <c r="O23" s="178" t="s">
        <v>103</v>
      </c>
      <c r="P23" s="178" t="s">
        <v>103</v>
      </c>
      <c r="Q23" s="178" t="s">
        <v>103</v>
      </c>
      <c r="R23" s="61" t="s">
        <v>102</v>
      </c>
      <c r="S23" s="178" t="s">
        <v>103</v>
      </c>
      <c r="T23" s="61" t="s">
        <v>102</v>
      </c>
      <c r="U23" s="178" t="s">
        <v>103</v>
      </c>
      <c r="V23" s="178" t="s">
        <v>103</v>
      </c>
      <c r="W23" s="178" t="s">
        <v>103</v>
      </c>
      <c r="X23" s="178" t="s">
        <v>103</v>
      </c>
      <c r="Y23" s="61" t="s">
        <v>102</v>
      </c>
      <c r="Z23" s="178" t="s">
        <v>103</v>
      </c>
      <c r="AA23" s="178" t="s">
        <v>103</v>
      </c>
      <c r="AB23" s="61" t="s">
        <v>102</v>
      </c>
      <c r="AC23" s="178" t="s">
        <v>103</v>
      </c>
      <c r="AD23" s="178" t="s">
        <v>103</v>
      </c>
      <c r="AE23" s="178" t="s">
        <v>103</v>
      </c>
      <c r="AF23" s="61" t="s">
        <v>102</v>
      </c>
      <c r="AG23" s="61"/>
      <c r="AH23" s="54"/>
      <c r="AJ23" s="57" t="s">
        <v>103</v>
      </c>
    </row>
    <row r="24" spans="1:36" s="29" customFormat="1" ht="29.85" customHeight="1" x14ac:dyDescent="0.7">
      <c r="A24" s="269" t="s">
        <v>441</v>
      </c>
      <c r="B24" s="272"/>
      <c r="C24" s="270"/>
      <c r="D24" s="270"/>
      <c r="E24" s="270"/>
      <c r="F24" s="270"/>
      <c r="G24" s="270"/>
      <c r="H24" s="270"/>
      <c r="I24" s="270"/>
      <c r="J24" s="270"/>
      <c r="K24" s="270"/>
      <c r="L24" s="270"/>
      <c r="M24" s="273" t="s">
        <v>102</v>
      </c>
      <c r="N24" s="270" t="s">
        <v>103</v>
      </c>
      <c r="O24" s="270"/>
      <c r="P24" s="270"/>
      <c r="Q24" s="270"/>
      <c r="R24" s="270"/>
      <c r="S24" s="270"/>
      <c r="T24" s="270"/>
      <c r="U24" s="270"/>
      <c r="V24" s="270"/>
      <c r="W24" s="270"/>
      <c r="X24" s="270"/>
      <c r="Y24" s="270"/>
      <c r="Z24" s="270"/>
      <c r="AA24" s="270"/>
      <c r="AB24" s="270"/>
      <c r="AC24" s="270"/>
      <c r="AD24" s="270"/>
      <c r="AE24" s="270"/>
      <c r="AF24" s="270"/>
      <c r="AG24" s="270"/>
      <c r="AH24" s="271"/>
      <c r="AJ24" s="57"/>
    </row>
    <row r="25" spans="1:36" s="29" customFormat="1" ht="29.85" customHeight="1" thickBot="1" x14ac:dyDescent="0.75">
      <c r="A25" s="62" t="s">
        <v>426</v>
      </c>
      <c r="B25" s="63"/>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55"/>
    </row>
    <row r="26" spans="1:36" s="29" customFormat="1" ht="18.95" customHeight="1" x14ac:dyDescent="0.7"/>
    <row r="27" spans="1:36" s="29" customFormat="1" ht="18.95" customHeight="1" x14ac:dyDescent="0.7">
      <c r="A27" s="29" t="s">
        <v>132</v>
      </c>
      <c r="B27" s="450" t="s">
        <v>133</v>
      </c>
      <c r="C27" s="450"/>
      <c r="D27" s="450"/>
      <c r="E27" s="450"/>
      <c r="F27" s="450"/>
      <c r="G27" s="450"/>
      <c r="H27" s="450"/>
      <c r="I27" s="450"/>
      <c r="J27" s="450"/>
      <c r="K27" s="450"/>
      <c r="L27" s="450"/>
      <c r="M27" s="450"/>
      <c r="N27" s="450"/>
      <c r="O27" s="450"/>
      <c r="P27" s="450"/>
      <c r="Q27" s="450"/>
      <c r="R27" s="450"/>
      <c r="S27" s="450"/>
      <c r="T27" s="450"/>
      <c r="U27" s="450"/>
      <c r="V27" s="450"/>
    </row>
    <row r="28" spans="1:36" s="29" customFormat="1" ht="18.95" customHeight="1" x14ac:dyDescent="0.7"/>
    <row r="29" spans="1:36" s="29" customFormat="1" ht="18.95" customHeight="1" x14ac:dyDescent="0.7"/>
    <row r="30" spans="1:36" s="29" customFormat="1" ht="18.95" customHeight="1" x14ac:dyDescent="0.7"/>
    <row r="31" spans="1:36" s="29" customFormat="1" ht="18.95" customHeight="1" x14ac:dyDescent="0.7"/>
    <row r="32" spans="1:36" s="29" customFormat="1" ht="18.95" customHeight="1" x14ac:dyDescent="0.7"/>
  </sheetData>
  <mergeCells count="18">
    <mergeCell ref="AB3:AG3"/>
    <mergeCell ref="B18:F18"/>
    <mergeCell ref="S18:U18"/>
    <mergeCell ref="V18:AA18"/>
    <mergeCell ref="AB18:AG18"/>
    <mergeCell ref="B3:F3"/>
    <mergeCell ref="G3:J3"/>
    <mergeCell ref="K3:O3"/>
    <mergeCell ref="Q6:R6"/>
    <mergeCell ref="S3:U3"/>
    <mergeCell ref="A17:H17"/>
    <mergeCell ref="G18:K18"/>
    <mergeCell ref="L18:O18"/>
    <mergeCell ref="B27:V27"/>
    <mergeCell ref="P18:R18"/>
    <mergeCell ref="A1:H2"/>
    <mergeCell ref="P3:R3"/>
    <mergeCell ref="V3:AA3"/>
  </mergeCells>
  <phoneticPr fontId="2"/>
  <dataValidations count="2">
    <dataValidation type="list" allowBlank="1" showInputMessage="1" showErrorMessage="1" sqref="B7:AG16" xr:uid="{FAAF5649-BB3C-43F8-81A5-98CEF2BAD517}">
      <formula1>$AJ$7:$AJ$9</formula1>
    </dataValidation>
    <dataValidation type="list" allowBlank="1" showInputMessage="1" showErrorMessage="1" sqref="B21:AG25" xr:uid="{E268D78A-68CE-4797-A478-325D5A5CE5E6}">
      <formula1>$AJ$21:$AJ$23</formula1>
    </dataValidation>
  </dataValidations>
  <pageMargins left="0.7" right="0.7" top="0.75" bottom="0.75" header="0.3" footer="0.3"/>
  <pageSetup paperSize="9" scale="5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B535-7F2B-483C-84EC-4E204B201153}">
  <sheetPr>
    <tabColor rgb="FFFFFF00"/>
  </sheetPr>
  <dimension ref="A1:R42"/>
  <sheetViews>
    <sheetView topLeftCell="D4" workbookViewId="0">
      <selection activeCell="I17" sqref="I17"/>
    </sheetView>
  </sheetViews>
  <sheetFormatPr defaultColWidth="8.3125" defaultRowHeight="17.649999999999999" x14ac:dyDescent="0.7"/>
  <cols>
    <col min="1" max="1" width="11.625" style="117" hidden="1" customWidth="1"/>
    <col min="2" max="3" width="8.4375" style="117" hidden="1" customWidth="1"/>
    <col min="4" max="4" width="1.375" style="117" customWidth="1"/>
    <col min="5" max="5" width="8.3125" style="117"/>
    <col min="6" max="6" width="8.8125" style="117" customWidth="1"/>
    <col min="7" max="7" width="18.375" style="117" customWidth="1"/>
    <col min="8" max="8" width="8.6875" style="117" customWidth="1"/>
    <col min="9" max="9" width="15.4375" style="117" customWidth="1"/>
    <col min="10" max="10" width="6.125" style="117" customWidth="1"/>
    <col min="11" max="11" width="9.4375" style="117" customWidth="1"/>
    <col min="12" max="12" width="18.5" style="117" customWidth="1"/>
    <col min="13" max="14" width="8.4375" style="117" hidden="1" customWidth="1"/>
    <col min="15" max="15" width="11.125" style="117" hidden="1" customWidth="1"/>
    <col min="16" max="16" width="8.3125" style="117"/>
    <col min="17" max="17" width="11.75" style="117" customWidth="1"/>
    <col min="18" max="16384" width="8.3125" style="117"/>
  </cols>
  <sheetData>
    <row r="1" spans="1:18" ht="18" x14ac:dyDescent="0.7">
      <c r="A1" s="117" t="s">
        <v>147</v>
      </c>
      <c r="B1" s="117">
        <v>16</v>
      </c>
      <c r="C1" s="117" t="s">
        <v>148</v>
      </c>
      <c r="E1" s="461" t="s">
        <v>221</v>
      </c>
      <c r="F1" s="461"/>
      <c r="G1" s="461"/>
      <c r="H1" s="461"/>
      <c r="I1" s="461"/>
      <c r="J1" s="461"/>
      <c r="K1" s="461"/>
      <c r="L1" s="461"/>
    </row>
    <row r="2" spans="1:18" x14ac:dyDescent="0.7">
      <c r="A2" s="117" t="s">
        <v>149</v>
      </c>
      <c r="B2" s="117">
        <v>15</v>
      </c>
      <c r="C2" s="117" t="s">
        <v>148</v>
      </c>
      <c r="E2" s="118"/>
      <c r="F2" s="118"/>
      <c r="G2" s="118"/>
      <c r="H2" s="118"/>
      <c r="I2" s="119"/>
      <c r="K2" s="120"/>
      <c r="L2" s="139" t="s">
        <v>217</v>
      </c>
    </row>
    <row r="3" spans="1:18" ht="31.9" x14ac:dyDescent="0.7">
      <c r="A3" s="121">
        <v>41504</v>
      </c>
      <c r="E3" s="122" t="s">
        <v>150</v>
      </c>
      <c r="F3" s="122" t="s">
        <v>151</v>
      </c>
      <c r="G3" s="122" t="s">
        <v>7</v>
      </c>
      <c r="H3" s="123" t="s">
        <v>152</v>
      </c>
      <c r="I3" s="122" t="s">
        <v>153</v>
      </c>
      <c r="J3" s="123" t="s">
        <v>154</v>
      </c>
      <c r="K3" s="122" t="s">
        <v>155</v>
      </c>
      <c r="L3" s="122" t="s">
        <v>156</v>
      </c>
      <c r="N3" s="124" t="s">
        <v>157</v>
      </c>
      <c r="O3" s="125" t="s">
        <v>158</v>
      </c>
    </row>
    <row r="4" spans="1:18" x14ac:dyDescent="0.7">
      <c r="A4" s="117" t="s">
        <v>159</v>
      </c>
      <c r="B4" s="117">
        <v>2</v>
      </c>
      <c r="C4" s="117" t="s">
        <v>148</v>
      </c>
      <c r="E4" s="126">
        <v>43303</v>
      </c>
      <c r="F4" s="127"/>
      <c r="G4" s="128" t="s">
        <v>462</v>
      </c>
      <c r="H4" s="129"/>
      <c r="I4" s="129" t="s">
        <v>463</v>
      </c>
      <c r="J4" s="130"/>
      <c r="K4" s="129" t="s">
        <v>164</v>
      </c>
      <c r="L4" s="131"/>
      <c r="N4" s="132" t="s">
        <v>161</v>
      </c>
      <c r="O4" s="125" t="s">
        <v>162</v>
      </c>
    </row>
    <row r="5" spans="1:18" x14ac:dyDescent="0.7">
      <c r="A5" s="117" t="s">
        <v>163</v>
      </c>
      <c r="B5" s="117">
        <v>2</v>
      </c>
      <c r="C5" s="117" t="s">
        <v>148</v>
      </c>
      <c r="E5" s="126">
        <v>43317</v>
      </c>
      <c r="F5" s="127"/>
      <c r="G5" s="133" t="s">
        <v>464</v>
      </c>
      <c r="H5" s="129">
        <v>72</v>
      </c>
      <c r="I5" s="129" t="s">
        <v>465</v>
      </c>
      <c r="J5" s="134"/>
      <c r="K5" s="135" t="s">
        <v>164</v>
      </c>
      <c r="L5" s="131"/>
      <c r="N5" s="132" t="s">
        <v>165</v>
      </c>
      <c r="O5" s="125" t="s">
        <v>164</v>
      </c>
      <c r="Q5" s="117" t="s">
        <v>166</v>
      </c>
    </row>
    <row r="6" spans="1:18" x14ac:dyDescent="0.7">
      <c r="A6" s="117" t="s">
        <v>167</v>
      </c>
      <c r="B6" s="117" t="s">
        <v>168</v>
      </c>
      <c r="C6" s="117" t="s">
        <v>169</v>
      </c>
      <c r="E6" s="126">
        <v>43365</v>
      </c>
      <c r="F6" s="127"/>
      <c r="G6" s="133" t="s">
        <v>466</v>
      </c>
      <c r="H6" s="129">
        <v>2</v>
      </c>
      <c r="I6" s="129"/>
      <c r="J6" s="134"/>
      <c r="K6" s="135" t="s">
        <v>164</v>
      </c>
      <c r="L6" s="131"/>
      <c r="N6" s="132" t="s">
        <v>170</v>
      </c>
      <c r="O6" s="125" t="s">
        <v>171</v>
      </c>
      <c r="Q6" s="117" t="s">
        <v>172</v>
      </c>
      <c r="R6" s="117" t="s">
        <v>173</v>
      </c>
    </row>
    <row r="7" spans="1:18" x14ac:dyDescent="0.7">
      <c r="E7" s="126"/>
      <c r="F7" s="127"/>
      <c r="G7" s="133"/>
      <c r="H7" s="129"/>
      <c r="I7" s="129"/>
      <c r="J7" s="130"/>
      <c r="K7" s="129"/>
      <c r="L7" s="131"/>
      <c r="N7" s="132" t="s">
        <v>174</v>
      </c>
      <c r="O7" s="125" t="s">
        <v>175</v>
      </c>
      <c r="Q7" s="117" t="s">
        <v>176</v>
      </c>
      <c r="R7" s="117" t="s">
        <v>177</v>
      </c>
    </row>
    <row r="8" spans="1:18" x14ac:dyDescent="0.7">
      <c r="E8" s="126"/>
      <c r="F8" s="127"/>
      <c r="G8" s="133"/>
      <c r="H8" s="129"/>
      <c r="I8" s="129"/>
      <c r="J8" s="130"/>
      <c r="K8" s="129"/>
      <c r="L8" s="131"/>
      <c r="N8" s="132"/>
      <c r="O8" s="125" t="s">
        <v>160</v>
      </c>
      <c r="Q8" s="117" t="s">
        <v>178</v>
      </c>
      <c r="R8" s="117" t="s">
        <v>179</v>
      </c>
    </row>
    <row r="9" spans="1:18" x14ac:dyDescent="0.7">
      <c r="E9" s="126"/>
      <c r="F9" s="127"/>
      <c r="G9" s="133"/>
      <c r="H9" s="129"/>
      <c r="I9" s="129"/>
      <c r="J9" s="130"/>
      <c r="K9" s="129"/>
      <c r="L9" s="131"/>
      <c r="N9" s="132"/>
      <c r="O9" s="125" t="s">
        <v>180</v>
      </c>
      <c r="Q9" s="117" t="s">
        <v>181</v>
      </c>
      <c r="R9" s="117" t="s">
        <v>182</v>
      </c>
    </row>
    <row r="10" spans="1:18" x14ac:dyDescent="0.7">
      <c r="E10" s="126"/>
      <c r="F10" s="127"/>
      <c r="G10" s="133"/>
      <c r="H10" s="129"/>
      <c r="I10" s="129"/>
      <c r="J10" s="130"/>
      <c r="K10" s="129"/>
      <c r="L10" s="131"/>
      <c r="N10" s="132"/>
      <c r="O10" s="125" t="s">
        <v>183</v>
      </c>
      <c r="Q10" s="117" t="s">
        <v>184</v>
      </c>
      <c r="R10" s="117" t="s">
        <v>185</v>
      </c>
    </row>
    <row r="11" spans="1:18" x14ac:dyDescent="0.7">
      <c r="E11" s="126"/>
      <c r="F11" s="127"/>
      <c r="G11" s="133"/>
      <c r="H11" s="129"/>
      <c r="I11" s="129"/>
      <c r="J11" s="130"/>
      <c r="K11" s="129"/>
      <c r="L11" s="131"/>
      <c r="N11" s="132"/>
      <c r="O11" s="125" t="s">
        <v>186</v>
      </c>
      <c r="Q11" s="117" t="s">
        <v>187</v>
      </c>
      <c r="R11" s="117" t="s">
        <v>188</v>
      </c>
    </row>
    <row r="12" spans="1:18" x14ac:dyDescent="0.7">
      <c r="E12" s="126"/>
      <c r="F12" s="127"/>
      <c r="G12" s="133"/>
      <c r="H12" s="129"/>
      <c r="I12" s="129"/>
      <c r="J12" s="130"/>
      <c r="K12" s="129"/>
      <c r="L12" s="131"/>
      <c r="N12" s="132"/>
      <c r="O12" s="125" t="s">
        <v>189</v>
      </c>
      <c r="Q12" s="117" t="s">
        <v>190</v>
      </c>
      <c r="R12" s="117" t="s">
        <v>191</v>
      </c>
    </row>
    <row r="13" spans="1:18" x14ac:dyDescent="0.7">
      <c r="E13" s="126"/>
      <c r="F13" s="127"/>
      <c r="G13" s="133"/>
      <c r="H13" s="129"/>
      <c r="I13" s="129"/>
      <c r="J13" s="130"/>
      <c r="K13" s="129"/>
      <c r="L13" s="131"/>
      <c r="N13" s="125"/>
      <c r="O13" s="125" t="s">
        <v>192</v>
      </c>
      <c r="Q13" s="117" t="s">
        <v>193</v>
      </c>
      <c r="R13" s="117" t="s">
        <v>194</v>
      </c>
    </row>
    <row r="14" spans="1:18" x14ac:dyDescent="0.7">
      <c r="E14" s="126"/>
      <c r="F14" s="127"/>
      <c r="G14" s="133"/>
      <c r="H14" s="129"/>
      <c r="I14" s="129"/>
      <c r="J14" s="130"/>
      <c r="K14" s="129"/>
      <c r="L14" s="131"/>
      <c r="N14" s="125"/>
      <c r="O14" s="125" t="s">
        <v>195</v>
      </c>
      <c r="Q14" s="117" t="s">
        <v>196</v>
      </c>
    </row>
    <row r="15" spans="1:18" x14ac:dyDescent="0.7">
      <c r="E15" s="126"/>
      <c r="F15" s="127"/>
      <c r="G15" s="133"/>
      <c r="H15" s="129"/>
      <c r="I15" s="129"/>
      <c r="J15" s="130"/>
      <c r="K15" s="129"/>
      <c r="L15" s="131"/>
      <c r="N15" s="125"/>
      <c r="O15" s="125" t="s">
        <v>197</v>
      </c>
      <c r="Q15" s="136" t="s">
        <v>198</v>
      </c>
      <c r="R15" s="117" t="s">
        <v>199</v>
      </c>
    </row>
    <row r="16" spans="1:18" x14ac:dyDescent="0.7">
      <c r="E16" s="126"/>
      <c r="F16" s="127"/>
      <c r="G16" s="133"/>
      <c r="H16" s="129"/>
      <c r="I16" s="129"/>
      <c r="J16" s="130"/>
      <c r="K16" s="129"/>
      <c r="L16" s="131"/>
      <c r="M16" s="131" t="s">
        <v>200</v>
      </c>
      <c r="N16" s="131" t="s">
        <v>200</v>
      </c>
      <c r="O16" s="131" t="s">
        <v>200</v>
      </c>
      <c r="Q16" s="137" t="s">
        <v>201</v>
      </c>
      <c r="R16" s="117" t="s">
        <v>202</v>
      </c>
    </row>
    <row r="17" spans="5:18" x14ac:dyDescent="0.7">
      <c r="E17" s="126"/>
      <c r="F17" s="127"/>
      <c r="G17" s="133"/>
      <c r="H17" s="129"/>
      <c r="I17" s="129"/>
      <c r="J17" s="130"/>
      <c r="K17" s="129"/>
      <c r="L17" s="131"/>
      <c r="N17" s="125"/>
      <c r="O17" s="125" t="s">
        <v>203</v>
      </c>
      <c r="Q17" s="137" t="s">
        <v>204</v>
      </c>
      <c r="R17" s="117" t="s">
        <v>205</v>
      </c>
    </row>
    <row r="18" spans="5:18" x14ac:dyDescent="0.7">
      <c r="E18" s="126"/>
      <c r="F18" s="127"/>
      <c r="G18" s="133"/>
      <c r="H18" s="129"/>
      <c r="I18" s="129"/>
      <c r="J18" s="130"/>
      <c r="K18" s="129"/>
      <c r="L18" s="131"/>
      <c r="N18" s="125"/>
      <c r="O18" s="125" t="s">
        <v>206</v>
      </c>
      <c r="Q18" s="137" t="s">
        <v>207</v>
      </c>
      <c r="R18" s="117" t="s">
        <v>208</v>
      </c>
    </row>
    <row r="19" spans="5:18" x14ac:dyDescent="0.7">
      <c r="E19" s="126"/>
      <c r="F19" s="127"/>
      <c r="G19" s="133"/>
      <c r="H19" s="129"/>
      <c r="I19" s="129"/>
      <c r="J19" s="130"/>
      <c r="K19" s="129"/>
      <c r="L19" s="131"/>
      <c r="N19" s="125"/>
      <c r="O19" s="125" t="s">
        <v>209</v>
      </c>
      <c r="Q19" s="137" t="s">
        <v>210</v>
      </c>
      <c r="R19" s="117" t="s">
        <v>211</v>
      </c>
    </row>
    <row r="20" spans="5:18" x14ac:dyDescent="0.7">
      <c r="E20" s="126"/>
      <c r="F20" s="127"/>
      <c r="G20" s="133"/>
      <c r="H20" s="129"/>
      <c r="I20" s="129"/>
      <c r="J20" s="130"/>
      <c r="K20" s="129"/>
      <c r="L20" s="131"/>
      <c r="N20" s="125"/>
      <c r="O20" s="125" t="s">
        <v>212</v>
      </c>
      <c r="Q20" s="137" t="s">
        <v>213</v>
      </c>
      <c r="R20" s="117" t="s">
        <v>214</v>
      </c>
    </row>
    <row r="21" spans="5:18" x14ac:dyDescent="0.7">
      <c r="E21" s="126"/>
      <c r="F21" s="127"/>
      <c r="G21" s="133"/>
      <c r="H21" s="129"/>
      <c r="I21" s="129"/>
      <c r="J21" s="130"/>
      <c r="K21" s="129"/>
      <c r="L21" s="131"/>
      <c r="N21" s="125"/>
      <c r="O21" s="125" t="s">
        <v>169</v>
      </c>
      <c r="Q21" s="137" t="s">
        <v>215</v>
      </c>
      <c r="R21" s="117" t="s">
        <v>216</v>
      </c>
    </row>
    <row r="22" spans="5:18" x14ac:dyDescent="0.7">
      <c r="E22" s="126"/>
      <c r="F22" s="127"/>
      <c r="G22" s="133"/>
      <c r="H22" s="129"/>
      <c r="I22" s="129"/>
      <c r="J22" s="130"/>
      <c r="K22" s="129"/>
      <c r="L22" s="131"/>
      <c r="N22" s="125"/>
      <c r="O22" s="125"/>
    </row>
    <row r="23" spans="5:18" x14ac:dyDescent="0.7">
      <c r="E23" s="126"/>
      <c r="F23" s="127"/>
      <c r="G23" s="133"/>
      <c r="H23" s="129"/>
      <c r="I23" s="129"/>
      <c r="J23" s="130"/>
      <c r="K23" s="129"/>
      <c r="L23" s="131"/>
      <c r="N23" s="125"/>
      <c r="O23" s="125"/>
    </row>
    <row r="24" spans="5:18" x14ac:dyDescent="0.7">
      <c r="E24" s="126"/>
      <c r="F24" s="127"/>
      <c r="G24" s="133"/>
      <c r="H24" s="129"/>
      <c r="I24" s="129"/>
      <c r="J24" s="130"/>
      <c r="K24" s="129"/>
      <c r="L24" s="131"/>
    </row>
    <row r="25" spans="5:18" x14ac:dyDescent="0.7">
      <c r="E25" s="126"/>
      <c r="F25" s="127"/>
      <c r="G25" s="133"/>
      <c r="H25" s="129"/>
      <c r="I25" s="129"/>
      <c r="J25" s="130"/>
      <c r="K25" s="129"/>
      <c r="L25" s="131"/>
    </row>
    <row r="26" spans="5:18" x14ac:dyDescent="0.7">
      <c r="E26" s="126"/>
      <c r="F26" s="127"/>
      <c r="G26" s="133"/>
      <c r="H26" s="129"/>
      <c r="I26" s="129"/>
      <c r="J26" s="130"/>
      <c r="K26" s="129"/>
      <c r="L26" s="131"/>
    </row>
    <row r="27" spans="5:18" x14ac:dyDescent="0.7">
      <c r="E27" s="126"/>
      <c r="F27" s="127"/>
      <c r="G27" s="133"/>
      <c r="H27" s="129"/>
      <c r="I27" s="129"/>
      <c r="J27" s="130"/>
      <c r="K27" s="129"/>
      <c r="L27" s="131"/>
    </row>
    <row r="28" spans="5:18" x14ac:dyDescent="0.7">
      <c r="E28" s="126"/>
      <c r="F28" s="127"/>
      <c r="G28" s="133"/>
      <c r="H28" s="129"/>
      <c r="I28" s="129"/>
      <c r="J28" s="130"/>
      <c r="K28" s="129"/>
      <c r="L28" s="131"/>
    </row>
    <row r="29" spans="5:18" x14ac:dyDescent="0.7">
      <c r="E29" s="126"/>
      <c r="F29" s="127"/>
      <c r="G29" s="133"/>
      <c r="H29" s="129"/>
      <c r="I29" s="129"/>
      <c r="J29" s="130"/>
      <c r="K29" s="129"/>
      <c r="L29" s="131"/>
    </row>
    <row r="30" spans="5:18" x14ac:dyDescent="0.7">
      <c r="E30" s="126"/>
      <c r="F30" s="127"/>
      <c r="G30" s="133"/>
      <c r="H30" s="129"/>
      <c r="I30" s="129"/>
      <c r="J30" s="130"/>
      <c r="K30" s="129"/>
      <c r="L30" s="131"/>
    </row>
    <row r="31" spans="5:18" ht="15" customHeight="1" x14ac:dyDescent="0.7">
      <c r="E31" s="138"/>
      <c r="F31" s="138"/>
      <c r="G31" s="138"/>
      <c r="H31" s="138"/>
      <c r="I31" s="138"/>
      <c r="J31" s="138"/>
      <c r="K31" s="138"/>
      <c r="L31" s="138"/>
    </row>
    <row r="32" spans="5:18" x14ac:dyDescent="0.7">
      <c r="E32" s="126"/>
      <c r="F32" s="127"/>
      <c r="G32" s="133"/>
      <c r="H32" s="129"/>
      <c r="I32" s="129"/>
      <c r="J32" s="130"/>
      <c r="K32" s="129"/>
      <c r="L32" s="131"/>
      <c r="N32" s="125"/>
      <c r="O32" s="125"/>
    </row>
    <row r="33" spans="5:12" x14ac:dyDescent="0.7">
      <c r="E33" s="126"/>
      <c r="F33" s="127"/>
      <c r="G33" s="133"/>
      <c r="H33" s="129"/>
      <c r="I33" s="129"/>
      <c r="J33" s="130"/>
      <c r="K33" s="129"/>
      <c r="L33" s="131"/>
    </row>
    <row r="34" spans="5:12" x14ac:dyDescent="0.7">
      <c r="E34" s="126"/>
      <c r="F34" s="127"/>
      <c r="G34" s="133"/>
      <c r="H34" s="129"/>
      <c r="I34" s="129"/>
      <c r="J34" s="130"/>
      <c r="K34" s="129"/>
      <c r="L34" s="131"/>
    </row>
    <row r="35" spans="5:12" x14ac:dyDescent="0.7">
      <c r="E35" s="126"/>
      <c r="F35" s="127"/>
      <c r="G35" s="133"/>
      <c r="H35" s="129"/>
      <c r="I35" s="129"/>
      <c r="J35" s="130"/>
      <c r="K35" s="129"/>
      <c r="L35" s="131"/>
    </row>
    <row r="36" spans="5:12" x14ac:dyDescent="0.7">
      <c r="E36" s="126"/>
      <c r="F36" s="127"/>
      <c r="G36" s="133"/>
      <c r="H36" s="129"/>
      <c r="I36" s="129"/>
      <c r="J36" s="130"/>
      <c r="K36" s="129"/>
      <c r="L36" s="131"/>
    </row>
    <row r="37" spans="5:12" x14ac:dyDescent="0.7">
      <c r="E37" s="126"/>
      <c r="F37" s="127"/>
      <c r="G37" s="133"/>
      <c r="H37" s="129"/>
      <c r="I37" s="129"/>
      <c r="J37" s="130"/>
      <c r="K37" s="129"/>
      <c r="L37" s="131"/>
    </row>
    <row r="38" spans="5:12" x14ac:dyDescent="0.7">
      <c r="E38" s="126"/>
      <c r="F38" s="127"/>
      <c r="G38" s="133"/>
      <c r="H38" s="129"/>
      <c r="I38" s="129"/>
      <c r="J38" s="130"/>
      <c r="K38" s="129"/>
      <c r="L38" s="131"/>
    </row>
    <row r="39" spans="5:12" ht="15" customHeight="1" x14ac:dyDescent="0.7">
      <c r="E39" s="138"/>
      <c r="F39" s="138"/>
      <c r="G39" s="138"/>
      <c r="H39" s="138"/>
      <c r="I39" s="138"/>
      <c r="J39" s="138"/>
      <c r="K39" s="138"/>
      <c r="L39" s="138"/>
    </row>
    <row r="40" spans="5:12" ht="15" customHeight="1" x14ac:dyDescent="0.7">
      <c r="E40" s="138"/>
      <c r="F40" s="138"/>
      <c r="G40" s="138"/>
      <c r="H40" s="138"/>
      <c r="I40" s="138"/>
      <c r="J40" s="138"/>
      <c r="K40" s="138"/>
      <c r="L40" s="138"/>
    </row>
    <row r="41" spans="5:12" ht="15" customHeight="1" x14ac:dyDescent="0.7">
      <c r="E41" s="138"/>
      <c r="F41" s="138"/>
      <c r="G41" s="138"/>
      <c r="H41" s="138"/>
      <c r="I41" s="138"/>
      <c r="J41" s="138"/>
      <c r="K41" s="138"/>
      <c r="L41" s="138"/>
    </row>
    <row r="42" spans="5:12" ht="15" customHeight="1" x14ac:dyDescent="0.7">
      <c r="E42" s="138"/>
      <c r="F42" s="138"/>
      <c r="G42" s="138"/>
      <c r="H42" s="138"/>
      <c r="I42" s="138"/>
      <c r="J42" s="138"/>
      <c r="K42" s="138"/>
      <c r="L42" s="138"/>
    </row>
  </sheetData>
  <mergeCells count="1">
    <mergeCell ref="E1:L1"/>
  </mergeCells>
  <phoneticPr fontId="2"/>
  <dataValidations count="2">
    <dataValidation type="list" allowBlank="1" showInputMessage="1" showErrorMessage="1" sqref="K32:K38 K4:K30" xr:uid="{118BD482-A3E6-48F1-BF67-605C0A6E1771}">
      <formula1>$O$4:$O$22</formula1>
    </dataValidation>
    <dataValidation type="list" allowBlank="1" showInputMessage="1" showErrorMessage="1" sqref="F2" xr:uid="{B9F5A097-3F38-4149-9172-8044F3990535}">
      <formula1>$L$1:$L$3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D13D2-8660-4AEC-9634-FE38961DFE80}">
  <dimension ref="A1:AL126"/>
  <sheetViews>
    <sheetView topLeftCell="A110" workbookViewId="0">
      <selection activeCell="Z10" sqref="Z10"/>
    </sheetView>
  </sheetViews>
  <sheetFormatPr defaultColWidth="1.8125" defaultRowHeight="16.899999999999999" x14ac:dyDescent="0.7"/>
  <cols>
    <col min="1" max="1" width="4.5625" style="144" bestFit="1" customWidth="1"/>
    <col min="2" max="2" width="10.4375" style="143" bestFit="1" customWidth="1"/>
    <col min="3" max="3" width="3.9375" style="147" customWidth="1"/>
    <col min="4" max="4" width="2.3125" style="143" customWidth="1"/>
    <col min="5" max="17" width="1.8125" style="143"/>
    <col min="18" max="18" width="3.1875" style="143" bestFit="1" customWidth="1"/>
    <col min="19" max="16384" width="1.8125" style="143"/>
  </cols>
  <sheetData>
    <row r="1" spans="1:38" x14ac:dyDescent="0.7">
      <c r="A1" s="140" t="s">
        <v>218</v>
      </c>
      <c r="B1" s="141"/>
      <c r="C1" s="142"/>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row>
    <row r="3" spans="1:38" x14ac:dyDescent="0.7">
      <c r="A3" s="144" t="s">
        <v>255</v>
      </c>
      <c r="B3" s="145" t="s">
        <v>256</v>
      </c>
      <c r="C3" s="464" t="s">
        <v>257</v>
      </c>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row>
    <row r="4" spans="1:38" x14ac:dyDescent="0.7">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row>
    <row r="5" spans="1:38" x14ac:dyDescent="0.7">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row>
    <row r="6" spans="1:38" x14ac:dyDescent="0.7">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row>
    <row r="7" spans="1:38" x14ac:dyDescent="0.7">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row>
    <row r="8" spans="1:38" x14ac:dyDescent="0.7">
      <c r="A8" s="144" t="s">
        <v>258</v>
      </c>
      <c r="B8" s="145" t="s">
        <v>259</v>
      </c>
      <c r="C8" s="147" t="s">
        <v>260</v>
      </c>
    </row>
    <row r="10" spans="1:38" x14ac:dyDescent="0.7">
      <c r="A10" s="144" t="s">
        <v>261</v>
      </c>
      <c r="B10" s="145" t="s">
        <v>262</v>
      </c>
      <c r="C10" s="147" t="s">
        <v>263</v>
      </c>
    </row>
    <row r="12" spans="1:38" x14ac:dyDescent="0.7">
      <c r="A12" s="144" t="s">
        <v>264</v>
      </c>
      <c r="B12" s="145" t="s">
        <v>265</v>
      </c>
      <c r="C12" s="147" t="s">
        <v>266</v>
      </c>
    </row>
    <row r="14" spans="1:38" x14ac:dyDescent="0.7">
      <c r="A14" s="144" t="s">
        <v>267</v>
      </c>
      <c r="B14" s="145" t="s">
        <v>268</v>
      </c>
      <c r="C14" s="147" t="s">
        <v>269</v>
      </c>
    </row>
    <row r="16" spans="1:38" x14ac:dyDescent="0.7">
      <c r="A16" s="144" t="s">
        <v>270</v>
      </c>
      <c r="B16" s="145" t="s">
        <v>271</v>
      </c>
      <c r="C16" s="147" t="s">
        <v>272</v>
      </c>
    </row>
    <row r="18" spans="1:38" x14ac:dyDescent="0.7">
      <c r="A18" s="144" t="s">
        <v>273</v>
      </c>
      <c r="B18" s="145" t="s">
        <v>274</v>
      </c>
      <c r="C18" s="147" t="s">
        <v>275</v>
      </c>
      <c r="D18" s="143" t="s">
        <v>276</v>
      </c>
    </row>
    <row r="19" spans="1:38" ht="13.5" customHeight="1" x14ac:dyDescent="0.7">
      <c r="D19" s="462" t="s">
        <v>277</v>
      </c>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row>
    <row r="20" spans="1:38" x14ac:dyDescent="0.7">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row>
    <row r="21" spans="1:38" x14ac:dyDescent="0.7">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row>
    <row r="22" spans="1:38" x14ac:dyDescent="0.7">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row>
    <row r="23" spans="1:38" x14ac:dyDescent="0.7">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row>
    <row r="24" spans="1:38" x14ac:dyDescent="0.7">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row>
    <row r="25" spans="1:38" x14ac:dyDescent="0.7">
      <c r="C25" s="147" t="s">
        <v>238</v>
      </c>
      <c r="D25" s="462" t="s">
        <v>278</v>
      </c>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row>
    <row r="26" spans="1:38" x14ac:dyDescent="0.7">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row>
    <row r="27" spans="1:38" x14ac:dyDescent="0.7">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row>
    <row r="28" spans="1:38" x14ac:dyDescent="0.7">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row>
    <row r="29" spans="1:38" x14ac:dyDescent="0.7">
      <c r="C29" s="147" t="s">
        <v>240</v>
      </c>
      <c r="D29" s="462" t="s">
        <v>279</v>
      </c>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row>
    <row r="30" spans="1:38" x14ac:dyDescent="0.7">
      <c r="D30" s="462"/>
      <c r="E30" s="462"/>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row>
    <row r="31" spans="1:38" x14ac:dyDescent="0.7">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row>
    <row r="32" spans="1:38" x14ac:dyDescent="0.7">
      <c r="C32" s="147" t="s">
        <v>242</v>
      </c>
      <c r="D32" s="462" t="s">
        <v>280</v>
      </c>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row>
    <row r="33" spans="1:38" x14ac:dyDescent="0.7">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row>
    <row r="34" spans="1:38" x14ac:dyDescent="0.7">
      <c r="C34" s="147" t="s">
        <v>281</v>
      </c>
      <c r="D34" s="462" t="s">
        <v>282</v>
      </c>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row>
    <row r="35" spans="1:38" x14ac:dyDescent="0.7">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row>
    <row r="36" spans="1:38" x14ac:dyDescent="0.7">
      <c r="C36" s="147" t="s">
        <v>283</v>
      </c>
      <c r="D36" s="462" t="s">
        <v>284</v>
      </c>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row>
    <row r="37" spans="1:38" x14ac:dyDescent="0.7">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row>
    <row r="38" spans="1:38" x14ac:dyDescent="0.7">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row>
    <row r="39" spans="1:38" x14ac:dyDescent="0.7">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row>
    <row r="40" spans="1:38" x14ac:dyDescent="0.7">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row>
    <row r="41" spans="1:38" ht="12.75" customHeight="1" x14ac:dyDescent="0.7">
      <c r="C41" s="147" t="s">
        <v>285</v>
      </c>
      <c r="D41" s="462" t="s">
        <v>286</v>
      </c>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62"/>
    </row>
    <row r="42" spans="1:38" x14ac:dyDescent="0.7">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row>
    <row r="43" spans="1:38" x14ac:dyDescent="0.7">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row>
    <row r="44" spans="1:38" x14ac:dyDescent="0.7">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row>
    <row r="45" spans="1:38" x14ac:dyDescent="0.7">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row>
    <row r="46" spans="1:38" x14ac:dyDescent="0.7">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row>
    <row r="47" spans="1:38" x14ac:dyDescent="0.7">
      <c r="A47" s="144" t="s">
        <v>287</v>
      </c>
      <c r="B47" s="145" t="s">
        <v>288</v>
      </c>
      <c r="C47" s="147" t="s">
        <v>289</v>
      </c>
    </row>
    <row r="48" spans="1:38" x14ac:dyDescent="0.7">
      <c r="C48" s="147" t="s">
        <v>275</v>
      </c>
      <c r="D48" s="143" t="s">
        <v>290</v>
      </c>
    </row>
    <row r="49" spans="1:38" ht="12.75" customHeight="1" x14ac:dyDescent="0.7">
      <c r="D49" s="149" t="s">
        <v>291</v>
      </c>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row>
    <row r="50" spans="1:38" x14ac:dyDescent="0.7">
      <c r="C50" s="147" t="s">
        <v>238</v>
      </c>
      <c r="D50" s="143" t="s">
        <v>292</v>
      </c>
    </row>
    <row r="51" spans="1:38" x14ac:dyDescent="0.7">
      <c r="D51" s="143" t="s">
        <v>293</v>
      </c>
    </row>
    <row r="52" spans="1:38" x14ac:dyDescent="0.7">
      <c r="C52" s="147" t="s">
        <v>240</v>
      </c>
      <c r="D52" s="143" t="s">
        <v>294</v>
      </c>
    </row>
    <row r="53" spans="1:38" x14ac:dyDescent="0.7">
      <c r="D53" s="143" t="s">
        <v>295</v>
      </c>
    </row>
    <row r="55" spans="1:38" x14ac:dyDescent="0.7">
      <c r="A55" s="144" t="s">
        <v>296</v>
      </c>
      <c r="B55" s="150" t="s">
        <v>297</v>
      </c>
      <c r="C55" s="464" t="s">
        <v>298</v>
      </c>
      <c r="D55" s="464"/>
      <c r="E55" s="464"/>
      <c r="F55" s="464"/>
      <c r="G55" s="464"/>
      <c r="H55" s="464"/>
      <c r="I55" s="464"/>
      <c r="J55" s="464"/>
      <c r="K55" s="464"/>
      <c r="L55" s="464"/>
      <c r="M55" s="464"/>
      <c r="N55" s="464"/>
      <c r="O55" s="464"/>
      <c r="P55" s="464"/>
      <c r="Q55" s="464"/>
      <c r="R55" s="464"/>
      <c r="S55" s="464"/>
      <c r="T55" s="464"/>
      <c r="U55" s="464"/>
      <c r="V55" s="464"/>
      <c r="W55" s="464"/>
      <c r="X55" s="464"/>
      <c r="Y55" s="464"/>
      <c r="Z55" s="464"/>
      <c r="AA55" s="464"/>
      <c r="AB55" s="464"/>
      <c r="AC55" s="464"/>
      <c r="AD55" s="464"/>
      <c r="AE55" s="464"/>
      <c r="AF55" s="464"/>
      <c r="AG55" s="464"/>
      <c r="AH55" s="464"/>
      <c r="AI55" s="464"/>
      <c r="AJ55" s="464"/>
      <c r="AK55" s="464"/>
      <c r="AL55" s="464"/>
    </row>
    <row r="56" spans="1:38" x14ac:dyDescent="0.7">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row>
    <row r="57" spans="1:38" x14ac:dyDescent="0.7">
      <c r="C57" s="147" t="s">
        <v>275</v>
      </c>
      <c r="D57" s="143" t="s">
        <v>299</v>
      </c>
    </row>
    <row r="58" spans="1:38" x14ac:dyDescent="0.7">
      <c r="D58" s="143" t="s">
        <v>300</v>
      </c>
      <c r="E58" s="143" t="s">
        <v>301</v>
      </c>
      <c r="I58" s="143" t="s">
        <v>302</v>
      </c>
    </row>
    <row r="59" spans="1:38" x14ac:dyDescent="0.7">
      <c r="D59" s="143" t="s">
        <v>303</v>
      </c>
      <c r="E59" s="143" t="s">
        <v>271</v>
      </c>
      <c r="I59" s="143" t="s">
        <v>304</v>
      </c>
    </row>
    <row r="60" spans="1:38" x14ac:dyDescent="0.7">
      <c r="D60" s="143" t="s">
        <v>305</v>
      </c>
      <c r="E60" s="143" t="s">
        <v>306</v>
      </c>
      <c r="I60" s="143" t="s">
        <v>307</v>
      </c>
    </row>
    <row r="62" spans="1:38" x14ac:dyDescent="0.7">
      <c r="A62" s="144" t="s">
        <v>308</v>
      </c>
      <c r="B62" s="145" t="s">
        <v>309</v>
      </c>
      <c r="C62" s="147" t="s">
        <v>275</v>
      </c>
      <c r="D62" s="143" t="s">
        <v>244</v>
      </c>
    </row>
    <row r="63" spans="1:38" x14ac:dyDescent="0.7">
      <c r="D63" s="143" t="s">
        <v>300</v>
      </c>
      <c r="E63" s="462" t="s">
        <v>310</v>
      </c>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row>
    <row r="64" spans="1:38" x14ac:dyDescent="0.7">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row>
    <row r="65" spans="3:38" ht="12.75" customHeight="1" x14ac:dyDescent="0.7">
      <c r="D65" s="143" t="s">
        <v>303</v>
      </c>
      <c r="E65" s="462" t="s">
        <v>311</v>
      </c>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row>
    <row r="66" spans="3:38" x14ac:dyDescent="0.7">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row>
    <row r="67" spans="3:38" x14ac:dyDescent="0.7">
      <c r="E67" s="462"/>
      <c r="F67" s="462"/>
      <c r="G67" s="462"/>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row>
    <row r="68" spans="3:38" x14ac:dyDescent="0.7">
      <c r="D68" s="143" t="s">
        <v>305</v>
      </c>
      <c r="E68" s="149" t="s">
        <v>312</v>
      </c>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row>
    <row r="69" spans="3:38" x14ac:dyDescent="0.7">
      <c r="C69" s="147" t="s">
        <v>238</v>
      </c>
      <c r="D69" s="143" t="s">
        <v>313</v>
      </c>
    </row>
    <row r="70" spans="3:38" x14ac:dyDescent="0.7">
      <c r="D70" s="143" t="s">
        <v>300</v>
      </c>
      <c r="E70" s="462" t="s">
        <v>314</v>
      </c>
      <c r="F70" s="462"/>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row>
    <row r="71" spans="3:38" x14ac:dyDescent="0.7">
      <c r="E71" s="462"/>
      <c r="F71" s="462"/>
      <c r="G71" s="462"/>
      <c r="H71" s="462"/>
      <c r="I71" s="462"/>
      <c r="J71" s="462"/>
      <c r="K71" s="462"/>
      <c r="L71" s="462"/>
      <c r="M71" s="462"/>
      <c r="N71" s="4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c r="AL71" s="462"/>
    </row>
    <row r="72" spans="3:38" x14ac:dyDescent="0.7">
      <c r="D72" s="143" t="s">
        <v>303</v>
      </c>
      <c r="E72" s="462" t="s">
        <v>315</v>
      </c>
      <c r="F72" s="462"/>
      <c r="G72" s="462"/>
      <c r="H72" s="462"/>
      <c r="I72" s="462"/>
      <c r="J72" s="462"/>
      <c r="K72" s="462"/>
      <c r="L72" s="462"/>
      <c r="M72" s="462"/>
      <c r="N72" s="462"/>
      <c r="O72" s="462"/>
      <c r="P72" s="462"/>
      <c r="Q72" s="462"/>
      <c r="R72" s="462"/>
      <c r="S72" s="462"/>
      <c r="T72" s="462"/>
      <c r="U72" s="462"/>
      <c r="V72" s="462"/>
      <c r="W72" s="462"/>
      <c r="X72" s="462"/>
      <c r="Y72" s="462"/>
      <c r="Z72" s="462"/>
      <c r="AA72" s="462"/>
      <c r="AB72" s="462"/>
      <c r="AC72" s="462"/>
      <c r="AD72" s="462"/>
      <c r="AE72" s="462"/>
      <c r="AF72" s="462"/>
      <c r="AG72" s="462"/>
      <c r="AH72" s="462"/>
      <c r="AI72" s="462"/>
      <c r="AJ72" s="462"/>
      <c r="AK72" s="462"/>
      <c r="AL72" s="462"/>
    </row>
    <row r="73" spans="3:38" x14ac:dyDescent="0.7">
      <c r="E73" s="462"/>
      <c r="F73" s="462"/>
      <c r="G73" s="462"/>
      <c r="H73" s="462"/>
      <c r="I73" s="462"/>
      <c r="J73" s="462"/>
      <c r="K73" s="462"/>
      <c r="L73" s="462"/>
      <c r="M73" s="462"/>
      <c r="N73" s="462"/>
      <c r="O73" s="462"/>
      <c r="P73" s="462"/>
      <c r="Q73" s="462"/>
      <c r="R73" s="462"/>
      <c r="S73" s="462"/>
      <c r="T73" s="462"/>
      <c r="U73" s="462"/>
      <c r="V73" s="462"/>
      <c r="W73" s="462"/>
      <c r="X73" s="462"/>
      <c r="Y73" s="462"/>
      <c r="Z73" s="462"/>
      <c r="AA73" s="462"/>
      <c r="AB73" s="462"/>
      <c r="AC73" s="462"/>
      <c r="AD73" s="462"/>
      <c r="AE73" s="462"/>
      <c r="AF73" s="462"/>
      <c r="AG73" s="462"/>
      <c r="AH73" s="462"/>
      <c r="AI73" s="462"/>
      <c r="AJ73" s="462"/>
      <c r="AK73" s="462"/>
      <c r="AL73" s="462"/>
    </row>
    <row r="74" spans="3:38" x14ac:dyDescent="0.7">
      <c r="D74" s="143" t="s">
        <v>305</v>
      </c>
      <c r="E74" s="143" t="s">
        <v>316</v>
      </c>
    </row>
    <row r="75" spans="3:38" x14ac:dyDescent="0.7">
      <c r="C75" s="147" t="s">
        <v>240</v>
      </c>
      <c r="D75" s="143" t="s">
        <v>317</v>
      </c>
    </row>
    <row r="76" spans="3:38" x14ac:dyDescent="0.7">
      <c r="D76" s="143" t="s">
        <v>300</v>
      </c>
      <c r="E76" s="143" t="s">
        <v>318</v>
      </c>
    </row>
    <row r="77" spans="3:38" x14ac:dyDescent="0.7">
      <c r="E77" s="143" t="s">
        <v>319</v>
      </c>
    </row>
    <row r="78" spans="3:38" x14ac:dyDescent="0.7">
      <c r="E78" s="151" t="s">
        <v>320</v>
      </c>
    </row>
    <row r="79" spans="3:38" x14ac:dyDescent="0.7">
      <c r="D79" s="143" t="s">
        <v>303</v>
      </c>
      <c r="E79" s="151" t="s">
        <v>321</v>
      </c>
    </row>
    <row r="80" spans="3:38" x14ac:dyDescent="0.7">
      <c r="E80" s="143" t="s">
        <v>322</v>
      </c>
    </row>
    <row r="81" spans="1:38" x14ac:dyDescent="0.7">
      <c r="E81" s="151" t="s">
        <v>323</v>
      </c>
    </row>
    <row r="82" spans="1:38" x14ac:dyDescent="0.7">
      <c r="C82" s="147" t="s">
        <v>242</v>
      </c>
      <c r="D82" s="143" t="s">
        <v>324</v>
      </c>
    </row>
    <row r="83" spans="1:38" x14ac:dyDescent="0.7">
      <c r="D83" s="143" t="s">
        <v>300</v>
      </c>
      <c r="E83" s="143" t="s">
        <v>244</v>
      </c>
      <c r="K83" s="143" t="s">
        <v>325</v>
      </c>
    </row>
    <row r="84" spans="1:38" x14ac:dyDescent="0.7">
      <c r="D84" s="143" t="s">
        <v>303</v>
      </c>
      <c r="E84" s="143" t="s">
        <v>313</v>
      </c>
      <c r="K84" s="143" t="s">
        <v>326</v>
      </c>
    </row>
    <row r="86" spans="1:38" x14ac:dyDescent="0.7">
      <c r="A86" s="144" t="s">
        <v>327</v>
      </c>
      <c r="B86" s="145" t="s">
        <v>328</v>
      </c>
      <c r="C86" s="147" t="s">
        <v>275</v>
      </c>
      <c r="D86" s="143" t="s">
        <v>329</v>
      </c>
      <c r="H86" s="143" t="s">
        <v>330</v>
      </c>
      <c r="N86" s="143" t="s">
        <v>331</v>
      </c>
    </row>
    <row r="87" spans="1:38" x14ac:dyDescent="0.7">
      <c r="C87" s="147" t="s">
        <v>238</v>
      </c>
      <c r="D87" s="143" t="s">
        <v>332</v>
      </c>
      <c r="H87" s="143" t="s">
        <v>330</v>
      </c>
      <c r="N87" s="152" t="s">
        <v>239</v>
      </c>
      <c r="O87" s="153"/>
      <c r="P87" s="153"/>
      <c r="S87" s="153"/>
      <c r="T87" s="153"/>
      <c r="U87" s="153"/>
      <c r="V87" s="153"/>
    </row>
    <row r="88" spans="1:38" x14ac:dyDescent="0.7">
      <c r="C88" s="147" t="s">
        <v>240</v>
      </c>
      <c r="D88" s="143" t="s">
        <v>313</v>
      </c>
      <c r="H88" s="143" t="s">
        <v>330</v>
      </c>
      <c r="N88" s="154" t="s">
        <v>241</v>
      </c>
    </row>
    <row r="89" spans="1:38" x14ac:dyDescent="0.7">
      <c r="C89" s="147" t="s">
        <v>242</v>
      </c>
      <c r="D89" s="143" t="s">
        <v>333</v>
      </c>
    </row>
    <row r="90" spans="1:38" x14ac:dyDescent="0.7">
      <c r="D90" s="143" t="s">
        <v>300</v>
      </c>
      <c r="E90" s="143" t="s">
        <v>334</v>
      </c>
      <c r="I90" s="143" t="s">
        <v>335</v>
      </c>
    </row>
    <row r="91" spans="1:38" x14ac:dyDescent="0.7">
      <c r="D91" s="143" t="s">
        <v>303</v>
      </c>
      <c r="E91" s="143" t="s">
        <v>268</v>
      </c>
      <c r="I91" s="143" t="s">
        <v>336</v>
      </c>
      <c r="J91" s="152" t="s">
        <v>244</v>
      </c>
      <c r="K91" s="153"/>
      <c r="L91" s="153"/>
      <c r="M91" s="153"/>
      <c r="O91" s="153" t="s">
        <v>337</v>
      </c>
      <c r="P91" s="153"/>
      <c r="Q91" s="153"/>
      <c r="R91" s="153"/>
      <c r="S91" s="153"/>
      <c r="T91" s="153"/>
      <c r="U91" s="153"/>
      <c r="X91" s="152"/>
      <c r="Y91" s="153"/>
      <c r="Z91" s="153"/>
      <c r="AA91" s="153"/>
      <c r="AB91" s="153"/>
      <c r="AC91" s="153"/>
      <c r="AD91" s="153"/>
      <c r="AE91" s="153"/>
      <c r="AF91" s="153"/>
      <c r="AG91" s="153"/>
      <c r="AH91" s="153"/>
      <c r="AI91" s="153"/>
      <c r="AJ91" s="153"/>
    </row>
    <row r="92" spans="1:38" x14ac:dyDescent="0.7">
      <c r="I92" s="143" t="s">
        <v>338</v>
      </c>
      <c r="J92" s="152" t="s">
        <v>313</v>
      </c>
      <c r="K92" s="153"/>
      <c r="L92" s="153"/>
      <c r="M92" s="153"/>
      <c r="O92" s="152" t="s">
        <v>339</v>
      </c>
      <c r="P92" s="153"/>
      <c r="Q92" s="153"/>
      <c r="R92" s="153"/>
      <c r="S92" s="153"/>
      <c r="T92" s="153"/>
      <c r="U92" s="153"/>
      <c r="X92" s="152"/>
      <c r="Y92" s="153"/>
      <c r="Z92" s="153"/>
      <c r="AA92" s="153"/>
      <c r="AB92" s="153"/>
      <c r="AC92" s="153"/>
      <c r="AD92" s="153"/>
      <c r="AE92" s="153"/>
      <c r="AF92" s="153"/>
      <c r="AG92" s="153"/>
      <c r="AH92" s="153"/>
      <c r="AI92" s="153"/>
      <c r="AJ92" s="153"/>
    </row>
    <row r="93" spans="1:38" ht="12.75" customHeight="1" x14ac:dyDescent="0.7">
      <c r="D93" s="143" t="s">
        <v>305</v>
      </c>
      <c r="E93" s="143" t="s">
        <v>340</v>
      </c>
      <c r="I93" s="143" t="s">
        <v>336</v>
      </c>
      <c r="J93" s="463" t="s">
        <v>247</v>
      </c>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row>
    <row r="94" spans="1:38" x14ac:dyDescent="0.7">
      <c r="I94" s="149"/>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2"/>
      <c r="AK94" s="462"/>
      <c r="AL94" s="462"/>
    </row>
    <row r="95" spans="1:38" x14ac:dyDescent="0.7">
      <c r="J95" s="143" t="s">
        <v>341</v>
      </c>
    </row>
    <row r="96" spans="1:38" x14ac:dyDescent="0.7">
      <c r="I96" s="143" t="s">
        <v>338</v>
      </c>
      <c r="J96" s="143" t="s">
        <v>342</v>
      </c>
    </row>
    <row r="98" spans="1:38" x14ac:dyDescent="0.7">
      <c r="A98" s="144" t="s">
        <v>343</v>
      </c>
      <c r="B98" s="145" t="s">
        <v>344</v>
      </c>
      <c r="C98" s="147" t="s">
        <v>275</v>
      </c>
      <c r="D98" s="143" t="s">
        <v>290</v>
      </c>
    </row>
    <row r="99" spans="1:38" ht="12.75" customHeight="1" x14ac:dyDescent="0.7">
      <c r="D99" s="462" t="s">
        <v>345</v>
      </c>
      <c r="E99" s="462"/>
      <c r="F99" s="462"/>
      <c r="G99" s="462"/>
      <c r="H99" s="462"/>
      <c r="I99" s="462"/>
      <c r="J99" s="462"/>
      <c r="K99" s="462"/>
      <c r="L99" s="462"/>
      <c r="M99" s="462"/>
      <c r="N99" s="462"/>
      <c r="O99" s="462"/>
      <c r="P99" s="462"/>
      <c r="Q99" s="462"/>
      <c r="R99" s="462"/>
      <c r="S99" s="462"/>
      <c r="T99" s="462"/>
      <c r="U99" s="462"/>
      <c r="V99" s="462"/>
      <c r="W99" s="462"/>
      <c r="X99" s="462"/>
      <c r="Y99" s="462"/>
      <c r="Z99" s="462"/>
      <c r="AA99" s="462"/>
      <c r="AB99" s="462"/>
      <c r="AC99" s="462"/>
      <c r="AD99" s="462"/>
      <c r="AE99" s="462"/>
      <c r="AF99" s="462"/>
      <c r="AG99" s="462"/>
      <c r="AH99" s="462"/>
      <c r="AI99" s="462"/>
      <c r="AJ99" s="462"/>
      <c r="AK99" s="462"/>
      <c r="AL99" s="462"/>
    </row>
    <row r="100" spans="1:38" x14ac:dyDescent="0.7">
      <c r="D100" s="462"/>
      <c r="E100" s="462"/>
      <c r="F100" s="462"/>
      <c r="G100" s="462"/>
      <c r="H100" s="462"/>
      <c r="I100" s="462"/>
      <c r="J100" s="462"/>
      <c r="K100" s="462"/>
      <c r="L100" s="462"/>
      <c r="M100" s="462"/>
      <c r="N100" s="462"/>
      <c r="O100" s="462"/>
      <c r="P100" s="462"/>
      <c r="Q100" s="462"/>
      <c r="R100" s="462"/>
      <c r="S100" s="462"/>
      <c r="T100" s="462"/>
      <c r="U100" s="462"/>
      <c r="V100" s="462"/>
      <c r="W100" s="462"/>
      <c r="X100" s="462"/>
      <c r="Y100" s="462"/>
      <c r="Z100" s="462"/>
      <c r="AA100" s="462"/>
      <c r="AB100" s="462"/>
      <c r="AC100" s="462"/>
      <c r="AD100" s="462"/>
      <c r="AE100" s="462"/>
      <c r="AF100" s="462"/>
      <c r="AG100" s="462"/>
      <c r="AH100" s="462"/>
      <c r="AI100" s="462"/>
      <c r="AJ100" s="462"/>
      <c r="AK100" s="462"/>
      <c r="AL100" s="462"/>
    </row>
    <row r="101" spans="1:38" x14ac:dyDescent="0.7">
      <c r="D101" s="462"/>
      <c r="E101" s="462"/>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row>
    <row r="102" spans="1:38" x14ac:dyDescent="0.7">
      <c r="D102" s="462"/>
      <c r="E102" s="462"/>
      <c r="F102" s="462"/>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row>
    <row r="103" spans="1:38" x14ac:dyDescent="0.7">
      <c r="C103" s="147" t="s">
        <v>238</v>
      </c>
      <c r="D103" s="143" t="s">
        <v>346</v>
      </c>
    </row>
    <row r="104" spans="1:38" x14ac:dyDescent="0.7">
      <c r="C104" s="147" t="s">
        <v>240</v>
      </c>
      <c r="D104" s="143" t="s">
        <v>347</v>
      </c>
    </row>
    <row r="106" spans="1:38" x14ac:dyDescent="0.7">
      <c r="A106" s="144" t="s">
        <v>348</v>
      </c>
      <c r="B106" s="145" t="s">
        <v>340</v>
      </c>
      <c r="C106" s="147" t="s">
        <v>275</v>
      </c>
      <c r="D106" s="462" t="s">
        <v>349</v>
      </c>
      <c r="E106" s="462"/>
      <c r="F106" s="462"/>
      <c r="G106" s="462"/>
      <c r="H106" s="462"/>
      <c r="I106" s="462"/>
      <c r="J106" s="462"/>
      <c r="K106" s="462"/>
      <c r="L106" s="462"/>
      <c r="M106" s="462"/>
      <c r="N106" s="462"/>
      <c r="O106" s="462"/>
      <c r="P106" s="462"/>
      <c r="Q106" s="462"/>
      <c r="R106" s="462"/>
      <c r="S106" s="462"/>
      <c r="T106" s="462"/>
      <c r="U106" s="462"/>
      <c r="V106" s="462"/>
      <c r="W106" s="462"/>
      <c r="X106" s="462"/>
      <c r="Y106" s="462"/>
      <c r="Z106" s="462"/>
      <c r="AA106" s="462"/>
      <c r="AB106" s="462"/>
      <c r="AC106" s="462"/>
      <c r="AD106" s="462"/>
      <c r="AE106" s="462"/>
      <c r="AF106" s="462"/>
      <c r="AG106" s="462"/>
      <c r="AH106" s="462"/>
      <c r="AI106" s="462"/>
      <c r="AJ106" s="462"/>
      <c r="AK106" s="462"/>
      <c r="AL106" s="462"/>
    </row>
    <row r="107" spans="1:38" x14ac:dyDescent="0.7">
      <c r="D107" s="462"/>
      <c r="E107" s="462"/>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c r="AH107" s="462"/>
      <c r="AI107" s="462"/>
      <c r="AJ107" s="462"/>
      <c r="AK107" s="462"/>
      <c r="AL107" s="462"/>
    </row>
    <row r="108" spans="1:38" x14ac:dyDescent="0.7">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2"/>
      <c r="AD108" s="462"/>
      <c r="AE108" s="462"/>
      <c r="AF108" s="462"/>
      <c r="AG108" s="462"/>
      <c r="AH108" s="462"/>
      <c r="AI108" s="462"/>
      <c r="AJ108" s="462"/>
      <c r="AK108" s="462"/>
      <c r="AL108" s="462"/>
    </row>
    <row r="109" spans="1:38" x14ac:dyDescent="0.7">
      <c r="C109" s="147" t="s">
        <v>238</v>
      </c>
      <c r="D109" s="462" t="s">
        <v>350</v>
      </c>
      <c r="E109" s="462"/>
      <c r="F109" s="462"/>
      <c r="G109" s="462"/>
      <c r="H109" s="462"/>
      <c r="I109" s="462"/>
      <c r="J109" s="462"/>
      <c r="K109" s="462"/>
      <c r="L109" s="462"/>
      <c r="M109" s="462"/>
      <c r="N109" s="462"/>
      <c r="O109" s="462"/>
      <c r="P109" s="462"/>
      <c r="Q109" s="462"/>
      <c r="R109" s="462"/>
      <c r="S109" s="462"/>
      <c r="T109" s="462"/>
      <c r="U109" s="462"/>
      <c r="V109" s="462"/>
      <c r="W109" s="462"/>
      <c r="X109" s="462"/>
      <c r="Y109" s="462"/>
      <c r="Z109" s="462"/>
      <c r="AA109" s="462"/>
      <c r="AB109" s="462"/>
      <c r="AC109" s="462"/>
      <c r="AD109" s="462"/>
      <c r="AE109" s="462"/>
      <c r="AF109" s="462"/>
      <c r="AG109" s="462"/>
      <c r="AH109" s="462"/>
      <c r="AI109" s="462"/>
      <c r="AJ109" s="462"/>
      <c r="AK109" s="462"/>
      <c r="AL109" s="462"/>
    </row>
    <row r="110" spans="1:38" x14ac:dyDescent="0.7">
      <c r="D110" s="462"/>
      <c r="E110" s="462"/>
      <c r="F110" s="462"/>
      <c r="G110" s="462"/>
      <c r="H110" s="462"/>
      <c r="I110" s="462"/>
      <c r="J110" s="462"/>
      <c r="K110" s="462"/>
      <c r="L110" s="462"/>
      <c r="M110" s="462"/>
      <c r="N110" s="462"/>
      <c r="O110" s="462"/>
      <c r="P110" s="462"/>
      <c r="Q110" s="462"/>
      <c r="R110" s="462"/>
      <c r="S110" s="462"/>
      <c r="T110" s="462"/>
      <c r="U110" s="462"/>
      <c r="V110" s="462"/>
      <c r="W110" s="462"/>
      <c r="X110" s="462"/>
      <c r="Y110" s="462"/>
      <c r="Z110" s="462"/>
      <c r="AA110" s="462"/>
      <c r="AB110" s="462"/>
      <c r="AC110" s="462"/>
      <c r="AD110" s="462"/>
      <c r="AE110" s="462"/>
      <c r="AF110" s="462"/>
      <c r="AG110" s="462"/>
      <c r="AH110" s="462"/>
      <c r="AI110" s="462"/>
      <c r="AJ110" s="462"/>
      <c r="AK110" s="462"/>
      <c r="AL110" s="462"/>
    </row>
    <row r="111" spans="1:38" x14ac:dyDescent="0.7">
      <c r="C111" s="147" t="s">
        <v>240</v>
      </c>
      <c r="D111" s="143" t="s">
        <v>351</v>
      </c>
    </row>
    <row r="112" spans="1:38" x14ac:dyDescent="0.7">
      <c r="C112" s="147" t="s">
        <v>242</v>
      </c>
      <c r="D112" s="462" t="s">
        <v>352</v>
      </c>
      <c r="E112" s="462"/>
      <c r="F112" s="462"/>
      <c r="G112" s="462"/>
      <c r="H112" s="462"/>
      <c r="I112" s="462"/>
      <c r="J112" s="462"/>
      <c r="K112" s="462"/>
      <c r="L112" s="462"/>
      <c r="M112" s="462"/>
      <c r="N112" s="462"/>
      <c r="O112" s="462"/>
      <c r="P112" s="462"/>
      <c r="Q112" s="462"/>
      <c r="R112" s="462"/>
      <c r="S112" s="462"/>
      <c r="T112" s="462"/>
      <c r="U112" s="462"/>
      <c r="V112" s="462"/>
      <c r="W112" s="462"/>
      <c r="X112" s="462"/>
      <c r="Y112" s="462"/>
      <c r="Z112" s="462"/>
      <c r="AA112" s="462"/>
      <c r="AB112" s="462"/>
      <c r="AC112" s="462"/>
      <c r="AD112" s="462"/>
      <c r="AE112" s="462"/>
      <c r="AF112" s="462"/>
      <c r="AG112" s="462"/>
      <c r="AH112" s="462"/>
      <c r="AI112" s="462"/>
      <c r="AJ112" s="462"/>
      <c r="AK112" s="462"/>
      <c r="AL112" s="462"/>
    </row>
    <row r="113" spans="3:38" x14ac:dyDescent="0.7">
      <c r="D113" s="462"/>
      <c r="E113" s="462"/>
      <c r="F113" s="462"/>
      <c r="G113" s="462"/>
      <c r="H113" s="462"/>
      <c r="I113" s="462"/>
      <c r="J113" s="462"/>
      <c r="K113" s="462"/>
      <c r="L113" s="462"/>
      <c r="M113" s="462"/>
      <c r="N113" s="462"/>
      <c r="O113" s="462"/>
      <c r="P113" s="462"/>
      <c r="Q113" s="462"/>
      <c r="R113" s="462"/>
      <c r="S113" s="462"/>
      <c r="T113" s="462"/>
      <c r="U113" s="462"/>
      <c r="V113" s="462"/>
      <c r="W113" s="462"/>
      <c r="X113" s="462"/>
      <c r="Y113" s="462"/>
      <c r="Z113" s="462"/>
      <c r="AA113" s="462"/>
      <c r="AB113" s="462"/>
      <c r="AC113" s="462"/>
      <c r="AD113" s="462"/>
      <c r="AE113" s="462"/>
      <c r="AF113" s="462"/>
      <c r="AG113" s="462"/>
      <c r="AH113" s="462"/>
      <c r="AI113" s="462"/>
      <c r="AJ113" s="462"/>
      <c r="AK113" s="462"/>
      <c r="AL113" s="462"/>
    </row>
    <row r="114" spans="3:38" x14ac:dyDescent="0.7">
      <c r="D114" s="462"/>
      <c r="E114" s="462"/>
      <c r="F114" s="462"/>
      <c r="G114" s="462"/>
      <c r="H114" s="462"/>
      <c r="I114" s="462"/>
      <c r="J114" s="462"/>
      <c r="K114" s="462"/>
      <c r="L114" s="462"/>
      <c r="M114" s="462"/>
      <c r="N114" s="462"/>
      <c r="O114" s="462"/>
      <c r="P114" s="462"/>
      <c r="Q114" s="462"/>
      <c r="R114" s="462"/>
      <c r="S114" s="462"/>
      <c r="T114" s="462"/>
      <c r="U114" s="462"/>
      <c r="V114" s="462"/>
      <c r="W114" s="462"/>
      <c r="X114" s="462"/>
      <c r="Y114" s="462"/>
      <c r="Z114" s="462"/>
      <c r="AA114" s="462"/>
      <c r="AB114" s="462"/>
      <c r="AC114" s="462"/>
      <c r="AD114" s="462"/>
      <c r="AE114" s="462"/>
      <c r="AF114" s="462"/>
      <c r="AG114" s="462"/>
      <c r="AH114" s="462"/>
      <c r="AI114" s="462"/>
      <c r="AJ114" s="462"/>
      <c r="AK114" s="462"/>
      <c r="AL114" s="462"/>
    </row>
    <row r="115" spans="3:38" x14ac:dyDescent="0.7">
      <c r="C115" s="147" t="s">
        <v>281</v>
      </c>
      <c r="D115" s="143" t="s">
        <v>353</v>
      </c>
    </row>
    <row r="116" spans="3:38" x14ac:dyDescent="0.7">
      <c r="C116" s="147" t="s">
        <v>283</v>
      </c>
      <c r="D116" s="462" t="s">
        <v>354</v>
      </c>
      <c r="E116" s="462"/>
      <c r="F116" s="462"/>
      <c r="G116" s="462"/>
      <c r="H116" s="462"/>
      <c r="I116" s="462"/>
      <c r="J116" s="462"/>
      <c r="K116" s="462"/>
      <c r="L116" s="462"/>
      <c r="M116" s="462"/>
      <c r="N116" s="462"/>
      <c r="O116" s="462"/>
      <c r="P116" s="462"/>
      <c r="Q116" s="462"/>
      <c r="R116" s="462"/>
      <c r="S116" s="462"/>
      <c r="T116" s="462"/>
      <c r="U116" s="462"/>
      <c r="V116" s="462"/>
      <c r="W116" s="462"/>
      <c r="X116" s="462"/>
      <c r="Y116" s="462"/>
      <c r="Z116" s="462"/>
      <c r="AA116" s="462"/>
      <c r="AB116" s="462"/>
      <c r="AC116" s="462"/>
      <c r="AD116" s="462"/>
      <c r="AE116" s="462"/>
      <c r="AF116" s="462"/>
      <c r="AG116" s="462"/>
      <c r="AH116" s="462"/>
      <c r="AI116" s="462"/>
      <c r="AJ116" s="462"/>
      <c r="AK116" s="462"/>
      <c r="AL116" s="462"/>
    </row>
    <row r="117" spans="3:38" x14ac:dyDescent="0.7">
      <c r="D117" s="462"/>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2"/>
    </row>
    <row r="118" spans="3:38" x14ac:dyDescent="0.7">
      <c r="D118" s="462"/>
      <c r="E118" s="462"/>
      <c r="F118" s="462"/>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row>
    <row r="119" spans="3:38" x14ac:dyDescent="0.7">
      <c r="D119" s="462"/>
      <c r="E119" s="462"/>
      <c r="F119" s="462"/>
      <c r="G119" s="462"/>
      <c r="H119" s="462"/>
      <c r="I119" s="462"/>
      <c r="J119" s="462"/>
      <c r="K119" s="462"/>
      <c r="L119" s="462"/>
      <c r="M119" s="462"/>
      <c r="N119" s="462"/>
      <c r="O119" s="462"/>
      <c r="P119" s="462"/>
      <c r="Q119" s="462"/>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row>
    <row r="120" spans="3:38" x14ac:dyDescent="0.7">
      <c r="C120" s="147" t="s">
        <v>285</v>
      </c>
      <c r="D120" s="143" t="s">
        <v>355</v>
      </c>
    </row>
    <row r="121" spans="3:38" x14ac:dyDescent="0.7">
      <c r="D121" s="143" t="s">
        <v>300</v>
      </c>
      <c r="E121" s="143" t="s">
        <v>356</v>
      </c>
      <c r="J121" s="462" t="s">
        <v>357</v>
      </c>
      <c r="K121" s="462"/>
      <c r="L121" s="462"/>
      <c r="M121" s="462"/>
      <c r="N121" s="462"/>
      <c r="O121" s="462"/>
      <c r="P121" s="462"/>
      <c r="Q121" s="462"/>
      <c r="R121" s="462"/>
      <c r="S121" s="462"/>
      <c r="T121" s="462"/>
      <c r="U121" s="462"/>
      <c r="V121" s="462"/>
      <c r="W121" s="462"/>
      <c r="X121" s="462"/>
      <c r="Y121" s="462"/>
      <c r="Z121" s="462"/>
      <c r="AA121" s="462"/>
      <c r="AB121" s="462"/>
      <c r="AC121" s="462"/>
      <c r="AD121" s="462"/>
      <c r="AE121" s="462"/>
      <c r="AF121" s="462"/>
      <c r="AG121" s="462"/>
      <c r="AH121" s="462"/>
      <c r="AI121" s="462"/>
      <c r="AJ121" s="462"/>
      <c r="AK121" s="462"/>
      <c r="AL121" s="462"/>
    </row>
    <row r="122" spans="3:38" x14ac:dyDescent="0.7">
      <c r="J122" s="462"/>
      <c r="K122" s="462"/>
      <c r="L122" s="462"/>
      <c r="M122" s="462"/>
      <c r="N122" s="462"/>
      <c r="O122" s="462"/>
      <c r="P122" s="462"/>
      <c r="Q122" s="462"/>
      <c r="R122" s="462"/>
      <c r="S122" s="462"/>
      <c r="T122" s="462"/>
      <c r="U122" s="462"/>
      <c r="V122" s="462"/>
      <c r="W122" s="462"/>
      <c r="X122" s="462"/>
      <c r="Y122" s="462"/>
      <c r="Z122" s="462"/>
      <c r="AA122" s="462"/>
      <c r="AB122" s="462"/>
      <c r="AC122" s="462"/>
      <c r="AD122" s="462"/>
      <c r="AE122" s="462"/>
      <c r="AF122" s="462"/>
      <c r="AG122" s="462"/>
      <c r="AH122" s="462"/>
      <c r="AI122" s="462"/>
      <c r="AJ122" s="462"/>
      <c r="AK122" s="462"/>
      <c r="AL122" s="462"/>
    </row>
    <row r="123" spans="3:38" x14ac:dyDescent="0.7">
      <c r="D123" s="143" t="s">
        <v>303</v>
      </c>
      <c r="E123" s="143" t="s">
        <v>358</v>
      </c>
      <c r="J123" s="155" t="s">
        <v>359</v>
      </c>
    </row>
    <row r="124" spans="3:38" x14ac:dyDescent="0.7">
      <c r="D124" s="143" t="s">
        <v>305</v>
      </c>
      <c r="E124" s="143" t="s">
        <v>360</v>
      </c>
      <c r="J124" s="155" t="s">
        <v>361</v>
      </c>
    </row>
    <row r="125" spans="3:38" x14ac:dyDescent="0.7">
      <c r="J125" s="155" t="s">
        <v>362</v>
      </c>
    </row>
    <row r="126" spans="3:38" x14ac:dyDescent="0.7">
      <c r="J126" s="155" t="s">
        <v>363</v>
      </c>
    </row>
  </sheetData>
  <mergeCells count="20">
    <mergeCell ref="E70:AL71"/>
    <mergeCell ref="C3:AL6"/>
    <mergeCell ref="D19:AL24"/>
    <mergeCell ref="D25:AL28"/>
    <mergeCell ref="D29:AL31"/>
    <mergeCell ref="D32:AL33"/>
    <mergeCell ref="D34:AL35"/>
    <mergeCell ref="D36:AL40"/>
    <mergeCell ref="D41:AL45"/>
    <mergeCell ref="C55:AL56"/>
    <mergeCell ref="E63:AL64"/>
    <mergeCell ref="E65:AL67"/>
    <mergeCell ref="D116:AL119"/>
    <mergeCell ref="J121:AL122"/>
    <mergeCell ref="E72:AL73"/>
    <mergeCell ref="J93:AL94"/>
    <mergeCell ref="D99:AL102"/>
    <mergeCell ref="D106:AL108"/>
    <mergeCell ref="D109:AL110"/>
    <mergeCell ref="D112:AL114"/>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6CFAB-A0D1-4F8C-B34B-72EB42B6E2C3}">
  <dimension ref="A1:AK93"/>
  <sheetViews>
    <sheetView workbookViewId="0">
      <selection activeCell="AN6" sqref="AN6"/>
    </sheetView>
  </sheetViews>
  <sheetFormatPr defaultColWidth="1.8125" defaultRowHeight="12.4" x14ac:dyDescent="0.7"/>
  <cols>
    <col min="1" max="1" width="4.5625" style="157" customWidth="1"/>
    <col min="2" max="2" width="10.3125" style="156" customWidth="1"/>
    <col min="3" max="3" width="3.9375" style="158" customWidth="1"/>
    <col min="4" max="4" width="2.6875" style="156" customWidth="1"/>
    <col min="5" max="16384" width="1.8125" style="156"/>
  </cols>
  <sheetData>
    <row r="1" spans="1:37" x14ac:dyDescent="0.7">
      <c r="A1" s="467" t="s">
        <v>364</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row>
    <row r="3" spans="1:37" x14ac:dyDescent="0.7">
      <c r="A3" s="157" t="s">
        <v>222</v>
      </c>
      <c r="B3" s="468" t="s">
        <v>365</v>
      </c>
      <c r="C3" s="158" t="s">
        <v>229</v>
      </c>
      <c r="D3" s="156" t="s">
        <v>366</v>
      </c>
    </row>
    <row r="4" spans="1:37" x14ac:dyDescent="0.7">
      <c r="B4" s="468"/>
      <c r="D4" s="156" t="s">
        <v>236</v>
      </c>
      <c r="E4" s="156" t="s">
        <v>367</v>
      </c>
    </row>
    <row r="5" spans="1:37" x14ac:dyDescent="0.7">
      <c r="B5" s="468"/>
      <c r="E5" s="156" t="s">
        <v>243</v>
      </c>
      <c r="F5" s="156" t="s">
        <v>368</v>
      </c>
    </row>
    <row r="6" spans="1:37" x14ac:dyDescent="0.7">
      <c r="E6" s="156" t="s">
        <v>245</v>
      </c>
      <c r="F6" s="156" t="s">
        <v>369</v>
      </c>
    </row>
    <row r="7" spans="1:37" x14ac:dyDescent="0.7">
      <c r="E7" s="156" t="s">
        <v>370</v>
      </c>
      <c r="F7" s="156" t="s">
        <v>371</v>
      </c>
    </row>
    <row r="8" spans="1:37" x14ac:dyDescent="0.7">
      <c r="D8" s="156" t="s">
        <v>237</v>
      </c>
      <c r="E8" s="465" t="s">
        <v>372</v>
      </c>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row>
    <row r="9" spans="1:37" x14ac:dyDescent="0.7">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row>
    <row r="10" spans="1:37" x14ac:dyDescent="0.7">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row>
    <row r="11" spans="1:37" x14ac:dyDescent="0.7">
      <c r="C11" s="158" t="s">
        <v>230</v>
      </c>
      <c r="D11" s="156" t="s">
        <v>373</v>
      </c>
    </row>
    <row r="12" spans="1:37" x14ac:dyDescent="0.7">
      <c r="D12" s="156" t="s">
        <v>236</v>
      </c>
      <c r="E12" s="465" t="s">
        <v>374</v>
      </c>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row>
    <row r="13" spans="1:37" x14ac:dyDescent="0.7">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row>
    <row r="14" spans="1:37" ht="12.75" customHeight="1" x14ac:dyDescent="0.7">
      <c r="D14" s="156" t="s">
        <v>237</v>
      </c>
      <c r="E14" s="156" t="s">
        <v>375</v>
      </c>
    </row>
    <row r="16" spans="1:37" x14ac:dyDescent="0.7">
      <c r="A16" s="157" t="s">
        <v>223</v>
      </c>
      <c r="B16" s="159" t="s">
        <v>376</v>
      </c>
      <c r="C16" s="158" t="s">
        <v>229</v>
      </c>
      <c r="D16" s="156" t="s">
        <v>377</v>
      </c>
    </row>
    <row r="17" spans="1:37" x14ac:dyDescent="0.7">
      <c r="D17" s="156" t="s">
        <v>236</v>
      </c>
      <c r="E17" s="156" t="s">
        <v>378</v>
      </c>
    </row>
    <row r="18" spans="1:37" x14ac:dyDescent="0.7">
      <c r="D18" s="156" t="s">
        <v>237</v>
      </c>
      <c r="E18" s="156" t="s">
        <v>379</v>
      </c>
    </row>
    <row r="19" spans="1:37" x14ac:dyDescent="0.7">
      <c r="C19" s="158" t="s">
        <v>230</v>
      </c>
      <c r="D19" s="156" t="s">
        <v>380</v>
      </c>
    </row>
    <row r="20" spans="1:37" x14ac:dyDescent="0.7">
      <c r="C20" s="158" t="s">
        <v>231</v>
      </c>
      <c r="D20" s="156" t="s">
        <v>381</v>
      </c>
    </row>
    <row r="21" spans="1:37" x14ac:dyDescent="0.7">
      <c r="D21" s="156" t="s">
        <v>236</v>
      </c>
      <c r="E21" s="156" t="s">
        <v>382</v>
      </c>
    </row>
    <row r="22" spans="1:37" x14ac:dyDescent="0.7">
      <c r="D22" s="156" t="s">
        <v>237</v>
      </c>
      <c r="E22" s="465" t="s">
        <v>383</v>
      </c>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row>
    <row r="23" spans="1:37" x14ac:dyDescent="0.7">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row>
    <row r="24" spans="1:37" x14ac:dyDescent="0.7">
      <c r="D24" s="156" t="s">
        <v>384</v>
      </c>
      <c r="E24" s="156" t="s">
        <v>385</v>
      </c>
    </row>
    <row r="26" spans="1:37" x14ac:dyDescent="0.7">
      <c r="A26" s="157" t="s">
        <v>224</v>
      </c>
      <c r="B26" s="159" t="s">
        <v>386</v>
      </c>
      <c r="C26" s="158" t="s">
        <v>229</v>
      </c>
      <c r="D26" s="156" t="s">
        <v>387</v>
      </c>
    </row>
    <row r="27" spans="1:37" x14ac:dyDescent="0.7">
      <c r="C27" s="158" t="s">
        <v>230</v>
      </c>
      <c r="D27" s="465" t="s">
        <v>388</v>
      </c>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row>
    <row r="28" spans="1:37" x14ac:dyDescent="0.7">
      <c r="D28" s="465"/>
      <c r="E28" s="465"/>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row>
    <row r="29" spans="1:37" ht="12.75" customHeight="1" x14ac:dyDescent="0.7">
      <c r="C29" s="158" t="s">
        <v>231</v>
      </c>
      <c r="D29" s="465" t="s">
        <v>389</v>
      </c>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row>
    <row r="30" spans="1:37" ht="12.75" customHeight="1" x14ac:dyDescent="0.7">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row>
    <row r="31" spans="1:37" x14ac:dyDescent="0.7">
      <c r="C31" s="158" t="s">
        <v>232</v>
      </c>
      <c r="D31" s="465" t="s">
        <v>390</v>
      </c>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row>
    <row r="32" spans="1:37" x14ac:dyDescent="0.7">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row>
    <row r="33" spans="3:37" x14ac:dyDescent="0.7">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row>
    <row r="34" spans="3:37" x14ac:dyDescent="0.7">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row>
    <row r="35" spans="3:37" x14ac:dyDescent="0.7">
      <c r="C35" s="158" t="s">
        <v>233</v>
      </c>
      <c r="D35" s="465" t="s">
        <v>391</v>
      </c>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row>
    <row r="36" spans="3:37" x14ac:dyDescent="0.7">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row>
    <row r="37" spans="3:37" ht="12.75" customHeight="1" x14ac:dyDescent="0.7">
      <c r="C37" s="158" t="s">
        <v>234</v>
      </c>
      <c r="D37" s="465" t="s">
        <v>392</v>
      </c>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row>
    <row r="38" spans="3:37" x14ac:dyDescent="0.7">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row>
    <row r="39" spans="3:37" x14ac:dyDescent="0.7">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row>
    <row r="40" spans="3:37" x14ac:dyDescent="0.7">
      <c r="C40" s="158" t="s">
        <v>235</v>
      </c>
      <c r="D40" s="156" t="s">
        <v>393</v>
      </c>
    </row>
    <row r="41" spans="3:37" x14ac:dyDescent="0.7">
      <c r="D41" s="156" t="s">
        <v>236</v>
      </c>
      <c r="E41" s="156" t="s">
        <v>394</v>
      </c>
    </row>
    <row r="42" spans="3:37" x14ac:dyDescent="0.7">
      <c r="D42" s="156" t="s">
        <v>237</v>
      </c>
      <c r="E42" s="465" t="s">
        <v>395</v>
      </c>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row>
    <row r="43" spans="3:37" x14ac:dyDescent="0.7">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row>
    <row r="44" spans="3:37" x14ac:dyDescent="0.7">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row>
    <row r="45" spans="3:37" x14ac:dyDescent="0.7">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row>
    <row r="46" spans="3:37" x14ac:dyDescent="0.7">
      <c r="C46" s="158" t="s">
        <v>396</v>
      </c>
      <c r="D46" s="465" t="s">
        <v>397</v>
      </c>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row>
    <row r="47" spans="3:37" x14ac:dyDescent="0.7">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465"/>
      <c r="AK47" s="465"/>
    </row>
    <row r="48" spans="3:37" x14ac:dyDescent="0.7">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row>
    <row r="49" spans="1:37" x14ac:dyDescent="0.7">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row>
    <row r="50" spans="1:37" x14ac:dyDescent="0.7">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5"/>
    </row>
    <row r="51" spans="1:37" x14ac:dyDescent="0.7">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row>
    <row r="52" spans="1:37" ht="12.75" customHeight="1" x14ac:dyDescent="0.7">
      <c r="A52" s="157" t="s">
        <v>225</v>
      </c>
      <c r="B52" s="161" t="s">
        <v>398</v>
      </c>
      <c r="C52" s="158" t="s">
        <v>229</v>
      </c>
      <c r="D52" s="465" t="s">
        <v>399</v>
      </c>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row>
    <row r="53" spans="1:37" x14ac:dyDescent="0.7">
      <c r="B53" s="161"/>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row>
    <row r="54" spans="1:37" x14ac:dyDescent="0.7">
      <c r="B54" s="161"/>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row>
    <row r="55" spans="1:37" x14ac:dyDescent="0.7">
      <c r="B55" s="162"/>
      <c r="C55" s="158" t="s">
        <v>230</v>
      </c>
      <c r="D55" s="465" t="s">
        <v>400</v>
      </c>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5"/>
      <c r="AK55" s="465"/>
    </row>
    <row r="56" spans="1:37" x14ac:dyDescent="0.7">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5"/>
      <c r="AK56" s="465"/>
    </row>
    <row r="57" spans="1:37" x14ac:dyDescent="0.7">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row>
    <row r="58" spans="1:37" ht="12.75" customHeight="1" x14ac:dyDescent="0.7">
      <c r="C58" s="158" t="s">
        <v>231</v>
      </c>
      <c r="D58" s="465" t="s">
        <v>401</v>
      </c>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row>
    <row r="59" spans="1:37" x14ac:dyDescent="0.7">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row>
    <row r="60" spans="1:37" x14ac:dyDescent="0.7">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row>
    <row r="61" spans="1:37" x14ac:dyDescent="0.7">
      <c r="C61" s="158" t="s">
        <v>232</v>
      </c>
      <c r="D61" s="465" t="s">
        <v>402</v>
      </c>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row>
    <row r="62" spans="1:37" x14ac:dyDescent="0.7">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5"/>
      <c r="AK62" s="465"/>
    </row>
    <row r="63" spans="1:37" x14ac:dyDescent="0.7">
      <c r="C63" s="158" t="s">
        <v>233</v>
      </c>
      <c r="D63" s="465" t="s">
        <v>403</v>
      </c>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row>
    <row r="64" spans="1:37" x14ac:dyDescent="0.7">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row>
    <row r="65" spans="1:37" x14ac:dyDescent="0.7">
      <c r="C65" s="158" t="s">
        <v>234</v>
      </c>
      <c r="D65" s="465" t="s">
        <v>404</v>
      </c>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row>
    <row r="66" spans="1:37" x14ac:dyDescent="0.7">
      <c r="D66" s="465"/>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row>
    <row r="67" spans="1:37" x14ac:dyDescent="0.7">
      <c r="C67" s="158" t="s">
        <v>235</v>
      </c>
      <c r="D67" s="156" t="s">
        <v>405</v>
      </c>
    </row>
    <row r="69" spans="1:37" x14ac:dyDescent="0.7">
      <c r="A69" s="157" t="s">
        <v>226</v>
      </c>
      <c r="B69" s="159" t="s">
        <v>406</v>
      </c>
      <c r="C69" s="158" t="s">
        <v>229</v>
      </c>
      <c r="D69" s="156" t="s">
        <v>407</v>
      </c>
    </row>
    <row r="70" spans="1:37" ht="12.75" customHeight="1" x14ac:dyDescent="0.7">
      <c r="C70" s="158" t="s">
        <v>230</v>
      </c>
      <c r="D70" s="465" t="s">
        <v>408</v>
      </c>
      <c r="E70" s="465"/>
      <c r="F70" s="465"/>
      <c r="G70" s="465"/>
      <c r="H70" s="465"/>
      <c r="I70" s="465"/>
      <c r="J70" s="465"/>
      <c r="K70" s="465"/>
      <c r="L70" s="465"/>
      <c r="M70" s="465"/>
      <c r="N70" s="465"/>
      <c r="O70" s="465"/>
      <c r="P70" s="465"/>
      <c r="Q70" s="465"/>
      <c r="R70" s="465"/>
      <c r="S70" s="465"/>
      <c r="T70" s="465"/>
      <c r="U70" s="465"/>
      <c r="V70" s="465"/>
      <c r="W70" s="465"/>
      <c r="X70" s="465"/>
      <c r="Y70" s="465"/>
      <c r="Z70" s="465"/>
      <c r="AA70" s="465"/>
      <c r="AB70" s="465"/>
      <c r="AC70" s="465"/>
      <c r="AD70" s="465"/>
      <c r="AE70" s="465"/>
      <c r="AF70" s="465"/>
      <c r="AG70" s="465"/>
      <c r="AH70" s="465"/>
      <c r="AI70" s="465"/>
      <c r="AJ70" s="465"/>
      <c r="AK70" s="465"/>
    </row>
    <row r="71" spans="1:37" x14ac:dyDescent="0.7">
      <c r="D71" s="465"/>
      <c r="E71" s="465"/>
      <c r="F71" s="465"/>
      <c r="G71" s="465"/>
      <c r="H71" s="465"/>
      <c r="I71" s="465"/>
      <c r="J71" s="465"/>
      <c r="K71" s="465"/>
      <c r="L71" s="465"/>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c r="AK71" s="465"/>
    </row>
    <row r="72" spans="1:37" ht="12.75" customHeight="1" x14ac:dyDescent="0.7">
      <c r="C72" s="158" t="s">
        <v>231</v>
      </c>
      <c r="D72" s="465" t="s">
        <v>409</v>
      </c>
      <c r="E72" s="465"/>
      <c r="F72" s="465"/>
      <c r="G72" s="465"/>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c r="AK72" s="465"/>
    </row>
    <row r="73" spans="1:37" x14ac:dyDescent="0.7">
      <c r="D73" s="465"/>
      <c r="E73" s="465"/>
      <c r="F73" s="465"/>
      <c r="G73" s="465"/>
      <c r="H73" s="465"/>
      <c r="I73" s="465"/>
      <c r="J73" s="465"/>
      <c r="K73" s="465"/>
      <c r="L73" s="465"/>
      <c r="M73" s="465"/>
      <c r="N73" s="465"/>
      <c r="O73" s="465"/>
      <c r="P73" s="465"/>
      <c r="Q73" s="465"/>
      <c r="R73" s="465"/>
      <c r="S73" s="465"/>
      <c r="T73" s="465"/>
      <c r="U73" s="465"/>
      <c r="V73" s="465"/>
      <c r="W73" s="465"/>
      <c r="X73" s="465"/>
      <c r="Y73" s="465"/>
      <c r="Z73" s="465"/>
      <c r="AA73" s="465"/>
      <c r="AB73" s="465"/>
      <c r="AC73" s="465"/>
      <c r="AD73" s="465"/>
      <c r="AE73" s="465"/>
      <c r="AF73" s="465"/>
      <c r="AG73" s="465"/>
      <c r="AH73" s="465"/>
      <c r="AI73" s="465"/>
      <c r="AJ73" s="465"/>
      <c r="AK73" s="465"/>
    </row>
    <row r="74" spans="1:37" x14ac:dyDescent="0.7">
      <c r="D74" s="465"/>
      <c r="E74" s="465"/>
      <c r="F74" s="465"/>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465"/>
      <c r="AK74" s="465"/>
    </row>
    <row r="75" spans="1:37" x14ac:dyDescent="0.7">
      <c r="C75" s="158" t="s">
        <v>232</v>
      </c>
      <c r="D75" s="163" t="s">
        <v>410</v>
      </c>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row>
    <row r="76" spans="1:37" x14ac:dyDescent="0.7">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row>
    <row r="77" spans="1:37" ht="12.75" customHeight="1" x14ac:dyDescent="0.7">
      <c r="A77" s="157" t="s">
        <v>227</v>
      </c>
      <c r="B77" s="164" t="s">
        <v>411</v>
      </c>
      <c r="C77" s="158" t="s">
        <v>229</v>
      </c>
      <c r="D77" s="466" t="s">
        <v>412</v>
      </c>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row>
    <row r="78" spans="1:37" x14ac:dyDescent="0.7">
      <c r="C78" s="165"/>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row>
    <row r="79" spans="1:37" x14ac:dyDescent="0.7">
      <c r="C79" s="158" t="s">
        <v>230</v>
      </c>
      <c r="D79" s="465" t="s">
        <v>413</v>
      </c>
      <c r="E79" s="465"/>
      <c r="F79" s="465"/>
      <c r="G79" s="465"/>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row>
    <row r="80" spans="1:37" x14ac:dyDescent="0.7">
      <c r="D80" s="465"/>
      <c r="E80" s="465"/>
      <c r="F80" s="465"/>
      <c r="G80" s="465"/>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row>
    <row r="82" spans="1:37" ht="12.75" customHeight="1" x14ac:dyDescent="0.7">
      <c r="A82" s="157" t="s">
        <v>228</v>
      </c>
      <c r="B82" s="159" t="s">
        <v>246</v>
      </c>
      <c r="C82" s="158" t="s">
        <v>229</v>
      </c>
      <c r="D82" s="465" t="s">
        <v>414</v>
      </c>
      <c r="E82" s="465"/>
      <c r="F82" s="465"/>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465"/>
      <c r="AK82" s="465"/>
    </row>
    <row r="83" spans="1:37" x14ac:dyDescent="0.7">
      <c r="C83" s="158" t="s">
        <v>230</v>
      </c>
      <c r="D83" s="156" t="s">
        <v>415</v>
      </c>
    </row>
    <row r="84" spans="1:37" x14ac:dyDescent="0.7">
      <c r="C84" s="158" t="s">
        <v>231</v>
      </c>
      <c r="D84" s="156" t="s">
        <v>416</v>
      </c>
    </row>
    <row r="85" spans="1:37" x14ac:dyDescent="0.7">
      <c r="C85" s="158" t="s">
        <v>232</v>
      </c>
      <c r="D85" s="156" t="s">
        <v>417</v>
      </c>
    </row>
    <row r="86" spans="1:37" x14ac:dyDescent="0.7">
      <c r="C86" s="158" t="s">
        <v>233</v>
      </c>
      <c r="D86" s="156" t="s">
        <v>418</v>
      </c>
    </row>
    <row r="87" spans="1:37" x14ac:dyDescent="0.7">
      <c r="C87" s="158" t="s">
        <v>285</v>
      </c>
      <c r="D87" s="156" t="s">
        <v>419</v>
      </c>
    </row>
    <row r="88" spans="1:37" x14ac:dyDescent="0.7">
      <c r="E88" s="156" t="s">
        <v>248</v>
      </c>
      <c r="J88" s="465" t="s">
        <v>420</v>
      </c>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465"/>
      <c r="AJ88" s="465"/>
      <c r="AK88" s="465"/>
    </row>
    <row r="89" spans="1:37" x14ac:dyDescent="0.7">
      <c r="J89" s="465"/>
      <c r="K89" s="465"/>
      <c r="L89" s="465"/>
      <c r="M89" s="465"/>
      <c r="N89" s="465"/>
      <c r="O89" s="465"/>
      <c r="P89" s="465"/>
      <c r="Q89" s="465"/>
      <c r="R89" s="465"/>
      <c r="S89" s="465"/>
      <c r="T89" s="465"/>
      <c r="U89" s="465"/>
      <c r="V89" s="465"/>
      <c r="W89" s="465"/>
      <c r="X89" s="465"/>
      <c r="Y89" s="465"/>
      <c r="Z89" s="465"/>
      <c r="AA89" s="465"/>
      <c r="AB89" s="465"/>
      <c r="AC89" s="465"/>
      <c r="AD89" s="465"/>
      <c r="AE89" s="465"/>
      <c r="AF89" s="465"/>
      <c r="AG89" s="465"/>
      <c r="AH89" s="465"/>
      <c r="AI89" s="465"/>
      <c r="AJ89" s="465"/>
      <c r="AK89" s="465"/>
    </row>
    <row r="90" spans="1:37" ht="16.899999999999999" x14ac:dyDescent="0.7">
      <c r="D90" s="156" t="s">
        <v>303</v>
      </c>
      <c r="E90" s="156" t="s">
        <v>249</v>
      </c>
      <c r="J90" s="156" t="s">
        <v>250</v>
      </c>
    </row>
    <row r="91" spans="1:37" x14ac:dyDescent="0.7">
      <c r="D91" s="156" t="s">
        <v>305</v>
      </c>
      <c r="E91" s="156" t="s">
        <v>251</v>
      </c>
      <c r="J91" s="156" t="s">
        <v>252</v>
      </c>
    </row>
    <row r="92" spans="1:37" ht="16.899999999999999" x14ac:dyDescent="0.7">
      <c r="J92" s="156" t="s">
        <v>253</v>
      </c>
    </row>
    <row r="93" spans="1:37" ht="16.899999999999999" x14ac:dyDescent="0.7">
      <c r="J93" s="156" t="s">
        <v>254</v>
      </c>
    </row>
  </sheetData>
  <mergeCells count="24">
    <mergeCell ref="D46:AK50"/>
    <mergeCell ref="A1:AK1"/>
    <mergeCell ref="B3:B5"/>
    <mergeCell ref="E8:AK10"/>
    <mergeCell ref="E12:AK13"/>
    <mergeCell ref="E22:AK23"/>
    <mergeCell ref="D27:AK28"/>
    <mergeCell ref="D29:AK30"/>
    <mergeCell ref="D31:AK34"/>
    <mergeCell ref="D35:AK36"/>
    <mergeCell ref="D37:AK39"/>
    <mergeCell ref="E42:AK45"/>
    <mergeCell ref="J88:AK89"/>
    <mergeCell ref="D52:AK54"/>
    <mergeCell ref="D55:AK57"/>
    <mergeCell ref="D58:AK60"/>
    <mergeCell ref="D61:AK62"/>
    <mergeCell ref="D63:AK64"/>
    <mergeCell ref="D65:AK66"/>
    <mergeCell ref="D70:AK71"/>
    <mergeCell ref="D72:AK74"/>
    <mergeCell ref="D77:AK78"/>
    <mergeCell ref="D79:AK80"/>
    <mergeCell ref="D82:AK8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2018_U-15_3部C_1027版</vt:lpstr>
      <vt:lpstr>日程表_1027版</vt:lpstr>
      <vt:lpstr>2018_U-15_3部C (日程確認用_0517版)</vt:lpstr>
      <vt:lpstr>連絡先</vt:lpstr>
      <vt:lpstr>開催日×参加可能日</vt:lpstr>
      <vt:lpstr>警告・退場</vt:lpstr>
      <vt:lpstr>要項</vt:lpstr>
      <vt:lpstr>競技細則</vt:lpstr>
      <vt:lpstr>'2018_U-15_3部C (日程確認用_0517版)'!Print_Area</vt:lpstr>
      <vt:lpstr>'2018_U-15_3部C_1027版'!Print_Area</vt:lpstr>
      <vt:lpstr>日程表_1027版!Print_Area</vt:lpstr>
      <vt:lpstr>連絡先!Print_Area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古俣健次</dc:creator>
  <cp:lastModifiedBy>古俣健次</cp:lastModifiedBy>
  <cp:lastPrinted>2018-09-24T02:17:57Z</cp:lastPrinted>
  <dcterms:created xsi:type="dcterms:W3CDTF">2017-02-26T13:36:44Z</dcterms:created>
  <dcterms:modified xsi:type="dcterms:W3CDTF">2018-10-27T08:37:27Z</dcterms:modified>
</cp:coreProperties>
</file>